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B8" i="4"/>
  <c r="D10" i="5" l="1"/>
  <c r="C10" i="5"/>
  <c r="E10" i="5"/>
  <c r="B10" i="5"/>
</calcChain>
</file>

<file path=xl/sharedStrings.xml><?xml version="1.0" encoding="utf-8"?>
<sst xmlns="http://schemas.openxmlformats.org/spreadsheetml/2006/main" count="244" uniqueCount="124">
  <si>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</si>
  <si>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</si>
  <si>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</si>
  <si>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</si>
  <si>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</si>
  <si>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</si>
  <si>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</si>
  <si>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</si>
  <si>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</si>
  <si>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</si>
  <si>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</si>
  <si>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</si>
  <si>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</si>
  <si>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</si>
  <si>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</si>
  <si>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</si>
  <si>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</si>
  <si>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</si>
  <si>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</si>
  <si>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</si>
  <si>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</si>
  <si>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</si>
  <si>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</si>
  <si>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</si>
  <si>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</si>
  <si>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</si>
  <si>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</si>
  <si>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</si>
  <si>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</si>
  <si>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</si>
  <si>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</si>
  <si>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</si>
  <si>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</si>
  <si>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</si>
  <si>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</si>
  <si>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</si>
  <si>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</si>
  <si>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</si>
  <si>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</si>
  <si>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</si>
  <si>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</si>
  <si>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</si>
  <si>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</si>
  <si>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</si>
  <si>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</si>
  <si>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</si>
  <si>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</si>
  <si>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</si>
  <si>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</si>
  <si>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</si>
  <si>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</si>
  <si>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</si>
  <si>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</si>
  <si>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</si>
  <si>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</si>
  <si>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</si>
  <si>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</si>
  <si>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</si>
  <si>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</si>
  <si>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</si>
  <si>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</si>
  <si>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</si>
  <si>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</si>
  <si>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</si>
  <si>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</si>
  <si>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</si>
  <si>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</si>
  <si>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</si>
  <si>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</si>
  <si>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</si>
  <si>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</si>
  <si>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</si>
  <si>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</si>
  <si>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</si>
  <si>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</si>
  <si>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</si>
  <si>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</si>
  <si>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</si>
  <si>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</si>
  <si>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</si>
  <si>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</si>
  <si>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</si>
  <si>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</si>
  <si>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</si>
  <si>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</si>
  <si>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</si>
  <si>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</si>
  <si>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</si>
  <si>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</si>
  <si>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</si>
  <si>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</si>
  <si>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</si>
  <si>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</si>
  <si>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</si>
  <si>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</si>
  <si>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</si>
  <si>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</si>
  <si>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</si>
  <si>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</si>
  <si>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</si>
  <si>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</si>
  <si>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</si>
  <si>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</si>
  <si>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</si>
  <si>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</si>
  <si>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</si>
  <si>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</si>
  <si>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</si>
  <si>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</si>
  <si>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北海道　当麻町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</si>
  <si>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</si>
  <si>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</si>
  <si>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</si>
  <si>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</si>
  <si>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</si>
  <si>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</si>
  <si>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</si>
  <si>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</si>
  <si>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</si>
  <si>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</si>
  <si>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</si>
  <si>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本町の総収益は、使用料収入や一般会計からの繰入金等により賄われています。
下水道整備事業は、整備箇所が終盤となっているため、整備費は減少していくものと考えられます。
また、起債の償還額についてもピークを過ぎ、残高も徐々に減少しているため、一般会計からの繰入金も減少していくことが見込まれます。</t>
    <rPh sb="0" eb="2">
      <t>ホンチョウ</t>
    </rPh>
    <rPh sb="3" eb="4">
      <t>ソウ</t>
    </rPh>
    <rPh sb="4" eb="6">
      <t>シュウエキ</t>
    </rPh>
    <rPh sb="8" eb="11">
      <t>シヨウリョウ</t>
    </rPh>
    <rPh sb="11" eb="13">
      <t>シュウニュウ</t>
    </rPh>
    <rPh sb="14" eb="16">
      <t>イッパン</t>
    </rPh>
    <rPh sb="16" eb="18">
      <t>カイケイ</t>
    </rPh>
    <rPh sb="21" eb="23">
      <t>クリイレ</t>
    </rPh>
    <rPh sb="23" eb="24">
      <t>キン</t>
    </rPh>
    <rPh sb="24" eb="25">
      <t>トウ</t>
    </rPh>
    <rPh sb="28" eb="29">
      <t>マカナ</t>
    </rPh>
    <rPh sb="37" eb="40">
      <t>ゲスイドウ</t>
    </rPh>
    <rPh sb="40" eb="42">
      <t>セイビ</t>
    </rPh>
    <rPh sb="42" eb="44">
      <t>ジギョウ</t>
    </rPh>
    <rPh sb="46" eb="48">
      <t>セイビ</t>
    </rPh>
    <rPh sb="48" eb="50">
      <t>カショ</t>
    </rPh>
    <rPh sb="51" eb="53">
      <t>シュウバン</t>
    </rPh>
    <rPh sb="62" eb="64">
      <t>セイビ</t>
    </rPh>
    <rPh sb="64" eb="65">
      <t>ヒ</t>
    </rPh>
    <rPh sb="66" eb="68">
      <t>ゲンショウ</t>
    </rPh>
    <rPh sb="75" eb="76">
      <t>カンガ</t>
    </rPh>
    <rPh sb="86" eb="88">
      <t>キサイ</t>
    </rPh>
    <rPh sb="89" eb="91">
      <t>ショウカン</t>
    </rPh>
    <rPh sb="91" eb="92">
      <t>ガク</t>
    </rPh>
    <rPh sb="101" eb="102">
      <t>ス</t>
    </rPh>
    <rPh sb="104" eb="106">
      <t>ザンダカ</t>
    </rPh>
    <rPh sb="107" eb="109">
      <t>ジョジョ</t>
    </rPh>
    <rPh sb="110" eb="112">
      <t>ゲンショウ</t>
    </rPh>
    <rPh sb="119" eb="121">
      <t>イッパン</t>
    </rPh>
    <rPh sb="121" eb="123">
      <t>カイケイ</t>
    </rPh>
    <rPh sb="126" eb="128">
      <t>クリイレ</t>
    </rPh>
    <rPh sb="128" eb="129">
      <t>キン</t>
    </rPh>
    <rPh sb="130" eb="132">
      <t>ゲンショウ</t>
    </rPh>
    <rPh sb="139" eb="141">
      <t>ミコ</t>
    </rPh>
    <phoneticPr fontId="4"/>
  </si>
  <si>
    <t>管渠施設については、カメラ調査を実施し、施設の機能維持、使用期間の延命に努めていきます。</t>
    <rPh sb="0" eb="2">
      <t>カンキョ</t>
    </rPh>
    <rPh sb="2" eb="4">
      <t>シセツ</t>
    </rPh>
    <rPh sb="13" eb="15">
      <t>チョウサ</t>
    </rPh>
    <rPh sb="16" eb="18">
      <t>ジッシ</t>
    </rPh>
    <rPh sb="20" eb="22">
      <t>シセツ</t>
    </rPh>
    <rPh sb="23" eb="25">
      <t>キノウ</t>
    </rPh>
    <rPh sb="25" eb="27">
      <t>イジ</t>
    </rPh>
    <rPh sb="28" eb="30">
      <t>シヨウ</t>
    </rPh>
    <rPh sb="30" eb="32">
      <t>キカン</t>
    </rPh>
    <rPh sb="33" eb="35">
      <t>エンメイ</t>
    </rPh>
    <rPh sb="36" eb="37">
      <t>ツト</t>
    </rPh>
    <phoneticPr fontId="4"/>
  </si>
  <si>
    <t>事業開始から30年以上経過しているため、管渠の改築更新、修繕等が必要であるため、計画的にカメラ調査等を実施することにより、事業の効率化と経費の低減に努めます。
また、不明水量の増加傾向がみられるため、調査を行い対策を講じる必要があります。</t>
    <rPh sb="0" eb="2">
      <t>ジギョウ</t>
    </rPh>
    <rPh sb="2" eb="4">
      <t>カイシ</t>
    </rPh>
    <rPh sb="8" eb="9">
      <t>ネン</t>
    </rPh>
    <rPh sb="9" eb="11">
      <t>イジョウ</t>
    </rPh>
    <rPh sb="11" eb="13">
      <t>ケイカ</t>
    </rPh>
    <rPh sb="20" eb="22">
      <t>カンキョ</t>
    </rPh>
    <rPh sb="23" eb="25">
      <t>カイチク</t>
    </rPh>
    <rPh sb="25" eb="27">
      <t>コウシン</t>
    </rPh>
    <rPh sb="28" eb="30">
      <t>シュウゼン</t>
    </rPh>
    <rPh sb="30" eb="31">
      <t>トウ</t>
    </rPh>
    <rPh sb="32" eb="34">
      <t>ヒツヨウ</t>
    </rPh>
    <rPh sb="40" eb="43">
      <t>ケイカクテキ</t>
    </rPh>
    <rPh sb="47" eb="49">
      <t>チョウサ</t>
    </rPh>
    <rPh sb="49" eb="50">
      <t>トウ</t>
    </rPh>
    <rPh sb="51" eb="53">
      <t>ジッシ</t>
    </rPh>
    <rPh sb="61" eb="63">
      <t>ジギョウ</t>
    </rPh>
    <rPh sb="64" eb="67">
      <t>コウリツカ</t>
    </rPh>
    <rPh sb="68" eb="70">
      <t>ケイヒ</t>
    </rPh>
    <rPh sb="71" eb="73">
      <t>テイゲン</t>
    </rPh>
    <rPh sb="74" eb="75">
      <t>ツト</t>
    </rPh>
    <rPh sb="83" eb="85">
      <t>フメイ</t>
    </rPh>
    <rPh sb="85" eb="87">
      <t>スイリョウ</t>
    </rPh>
    <rPh sb="88" eb="89">
      <t>ゾウ</t>
    </rPh>
    <rPh sb="89" eb="90">
      <t>カ</t>
    </rPh>
    <rPh sb="90" eb="92">
      <t>ケイコウ</t>
    </rPh>
    <rPh sb="100" eb="102">
      <t>チョウサ</t>
    </rPh>
    <rPh sb="103" eb="104">
      <t>オコナ</t>
    </rPh>
    <rPh sb="105" eb="107">
      <t>タイサク</t>
    </rPh>
    <rPh sb="108" eb="109">
      <t>コウ</t>
    </rPh>
    <rPh sb="111" eb="11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</si>
</sst>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95200"/>
        <c:axId val="87797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0.05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95200"/>
        <c:axId val="87797120"/>
      </c:lineChart>
      <c:dateAx>
        <c:axId val="87795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797120"/>
        <c:crosses val="autoZero"/>
        <c:auto val="1"/>
        <c:lblOffset val="100"/>
        <c:baseTimeUnit val="years"/>
      </c:dateAx>
      <c:valAx>
        <c:axId val="87797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795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48288"/>
        <c:axId val="9875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42.31</c:v>
                </c:pt>
                <c:pt idx="1">
                  <c:v>43.65</c:v>
                </c:pt>
                <c:pt idx="2">
                  <c:v>43.58</c:v>
                </c:pt>
                <c:pt idx="3">
                  <c:v>41.35</c:v>
                </c:pt>
                <c:pt idx="4">
                  <c:v>42.9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48288"/>
        <c:axId val="98758656"/>
      </c:lineChart>
      <c:dateAx>
        <c:axId val="9874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758656"/>
        <c:crosses val="autoZero"/>
        <c:auto val="1"/>
        <c:lblOffset val="100"/>
        <c:baseTimeUnit val="years"/>
      </c:dateAx>
      <c:valAx>
        <c:axId val="9875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74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94.1</c:v>
                </c:pt>
                <c:pt idx="1">
                  <c:v>94.26</c:v>
                </c:pt>
                <c:pt idx="2">
                  <c:v>95.06</c:v>
                </c:pt>
                <c:pt idx="3">
                  <c:v>95.19</c:v>
                </c:pt>
                <c:pt idx="4">
                  <c:v>95.45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801152"/>
        <c:axId val="98803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81.3</c:v>
                </c:pt>
                <c:pt idx="1">
                  <c:v>82.2</c:v>
                </c:pt>
                <c:pt idx="2">
                  <c:v>82.35</c:v>
                </c:pt>
                <c:pt idx="3">
                  <c:v>82.9</c:v>
                </c:pt>
                <c:pt idx="4">
                  <c:v>83.5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01152"/>
        <c:axId val="98803072"/>
      </c:lineChart>
      <c:dateAx>
        <c:axId val="98801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803072"/>
        <c:crosses val="autoZero"/>
        <c:auto val="1"/>
        <c:lblOffset val="100"/>
        <c:baseTimeUnit val="years"/>
      </c:dateAx>
      <c:valAx>
        <c:axId val="98803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801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95.08</c:v>
                </c:pt>
                <c:pt idx="1">
                  <c:v>94.8</c:v>
                </c:pt>
                <c:pt idx="2">
                  <c:v>94.46</c:v>
                </c:pt>
                <c:pt idx="3">
                  <c:v>86.8</c:v>
                </c:pt>
                <c:pt idx="4">
                  <c:v>86.65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82240"/>
        <c:axId val="88284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82240"/>
        <c:axId val="88284160"/>
      </c:lineChart>
      <c:dateAx>
        <c:axId val="88282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284160"/>
        <c:crosses val="autoZero"/>
        <c:auto val="1"/>
        <c:lblOffset val="100"/>
        <c:baseTimeUnit val="years"/>
      </c:dateAx>
      <c:valAx>
        <c:axId val="88284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282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26912"/>
        <c:axId val="88328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26912"/>
        <c:axId val="88328832"/>
      </c:lineChart>
      <c:dateAx>
        <c:axId val="88326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328832"/>
        <c:crosses val="autoZero"/>
        <c:auto val="1"/>
        <c:lblOffset val="100"/>
        <c:baseTimeUnit val="years"/>
      </c:dateAx>
      <c:valAx>
        <c:axId val="88328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326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762624"/>
        <c:axId val="88768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762624"/>
        <c:axId val="88768896"/>
      </c:lineChart>
      <c:dateAx>
        <c:axId val="8876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768896"/>
        <c:crosses val="autoZero"/>
        <c:auto val="1"/>
        <c:lblOffset val="100"/>
        <c:baseTimeUnit val="years"/>
      </c:dateAx>
      <c:valAx>
        <c:axId val="88768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762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02912"/>
        <c:axId val="9850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02912"/>
        <c:axId val="98509184"/>
      </c:lineChart>
      <c:dateAx>
        <c:axId val="98502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509184"/>
        <c:crosses val="autoZero"/>
        <c:auto val="1"/>
        <c:lblOffset val="100"/>
        <c:baseTimeUnit val="years"/>
      </c:dateAx>
      <c:valAx>
        <c:axId val="9850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502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39392"/>
        <c:axId val="98549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39392"/>
        <c:axId val="98549760"/>
      </c:lineChart>
      <c:dateAx>
        <c:axId val="98539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549760"/>
        <c:crosses val="autoZero"/>
        <c:auto val="1"/>
        <c:lblOffset val="100"/>
        <c:baseTimeUnit val="years"/>
      </c:dateAx>
      <c:valAx>
        <c:axId val="98549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539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331.74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88160"/>
        <c:axId val="9859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1622.51</c:v>
                </c:pt>
                <c:pt idx="1">
                  <c:v>1569.13</c:v>
                </c:pt>
                <c:pt idx="2">
                  <c:v>1436</c:v>
                </c:pt>
                <c:pt idx="3">
                  <c:v>1434.89</c:v>
                </c:pt>
                <c:pt idx="4">
                  <c:v>1298.9100000000001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88160"/>
        <c:axId val="98590080"/>
      </c:lineChart>
      <c:dateAx>
        <c:axId val="98588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590080"/>
        <c:crosses val="autoZero"/>
        <c:auto val="1"/>
        <c:lblOffset val="100"/>
        <c:baseTimeUnit val="years"/>
      </c:dateAx>
      <c:valAx>
        <c:axId val="9859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588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72.88</c:v>
                </c:pt>
                <c:pt idx="1">
                  <c:v>76.34</c:v>
                </c:pt>
                <c:pt idx="2">
                  <c:v>78.06</c:v>
                </c:pt>
                <c:pt idx="3">
                  <c:v>79.95</c:v>
                </c:pt>
                <c:pt idx="4">
                  <c:v>81.180000000000007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20544"/>
        <c:axId val="98622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62.83</c:v>
                </c:pt>
                <c:pt idx="1">
                  <c:v>64.63</c:v>
                </c:pt>
                <c:pt idx="2">
                  <c:v>66.56</c:v>
                </c:pt>
                <c:pt idx="3">
                  <c:v>66.22</c:v>
                </c:pt>
                <c:pt idx="4">
                  <c:v>69.87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20544"/>
        <c:axId val="98622464"/>
      </c:lineChart>
      <c:dateAx>
        <c:axId val="98620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622464"/>
        <c:crosses val="autoZero"/>
        <c:auto val="1"/>
        <c:lblOffset val="100"/>
        <c:baseTimeUnit val="years"/>
      </c:dateAx>
      <c:valAx>
        <c:axId val="98622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620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197.5</c:v>
                </c:pt>
                <c:pt idx="1">
                  <c:v>190.41</c:v>
                </c:pt>
                <c:pt idx="2">
                  <c:v>190.07</c:v>
                </c:pt>
                <c:pt idx="3">
                  <c:v>186.58</c:v>
                </c:pt>
                <c:pt idx="4">
                  <c:v>182.3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740992"/>
        <c:axId val="9872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250.43</c:v>
                </c:pt>
                <c:pt idx="1">
                  <c:v>245.75</c:v>
                </c:pt>
                <c:pt idx="2">
                  <c:v>244.29</c:v>
                </c:pt>
                <c:pt idx="3">
                  <c:v>246.72</c:v>
                </c:pt>
                <c:pt idx="4">
                  <c:v>234.96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740992"/>
        <c:axId val="98722176"/>
      </c:lineChart>
      <c:dateAx>
        <c:axId val="88740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722176"/>
        <c:crosses val="autoZero"/>
        <c:auto val="1"/>
        <c:lblOffset val="100"/>
        <c:baseTimeUnit val="years"/>
      </c:dateAx>
      <c:valAx>
        <c:axId val="98722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740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N1" zoomScaleNormal="100" workbookViewId="0">
      <selection activeCell="BL66" sqref="BL66:BZ82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北海道　当麻町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D2</v>
      </c>
      <c r="X8" s="48"/>
      <c r="Y8" s="48"/>
      <c r="Z8" s="48"/>
      <c r="AA8" s="48"/>
      <c r="AB8" s="48"/>
      <c r="AC8" s="48"/>
      <c r="AD8" s="49"/>
      <c r="AE8" s="49"/>
      <c r="AF8" s="49"/>
      <c r="AG8" s="49"/>
      <c r="AH8" s="49"/>
      <c r="AI8" s="49"/>
      <c r="AJ8" s="49"/>
      <c r="AK8" s="4"/>
      <c r="AL8" s="50">
        <f>データ!S6</f>
        <v>6637</v>
      </c>
      <c r="AM8" s="50"/>
      <c r="AN8" s="50"/>
      <c r="AO8" s="50"/>
      <c r="AP8" s="50"/>
      <c r="AQ8" s="50"/>
      <c r="AR8" s="50"/>
      <c r="AS8" s="50"/>
      <c r="AT8" s="45">
        <f>データ!T6</f>
        <v>204.9</v>
      </c>
      <c r="AU8" s="45"/>
      <c r="AV8" s="45"/>
      <c r="AW8" s="45"/>
      <c r="AX8" s="45"/>
      <c r="AY8" s="45"/>
      <c r="AZ8" s="45"/>
      <c r="BA8" s="45"/>
      <c r="BB8" s="45">
        <f>データ!U6</f>
        <v>32.39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57.05</v>
      </c>
      <c r="Q10" s="45"/>
      <c r="R10" s="45"/>
      <c r="S10" s="45"/>
      <c r="T10" s="45"/>
      <c r="U10" s="45"/>
      <c r="V10" s="45"/>
      <c r="W10" s="45">
        <f>データ!Q6</f>
        <v>69.63</v>
      </c>
      <c r="X10" s="45"/>
      <c r="Y10" s="45"/>
      <c r="Z10" s="45"/>
      <c r="AA10" s="45"/>
      <c r="AB10" s="45"/>
      <c r="AC10" s="45"/>
      <c r="AD10" s="50">
        <f>データ!R6</f>
        <v>2570</v>
      </c>
      <c r="AE10" s="50"/>
      <c r="AF10" s="50"/>
      <c r="AG10" s="50"/>
      <c r="AH10" s="50"/>
      <c r="AI10" s="50"/>
      <c r="AJ10" s="50"/>
      <c r="AK10" s="2"/>
      <c r="AL10" s="50">
        <f>データ!V6</f>
        <v>3757</v>
      </c>
      <c r="AM10" s="50"/>
      <c r="AN10" s="50"/>
      <c r="AO10" s="50"/>
      <c r="AP10" s="50"/>
      <c r="AQ10" s="50"/>
      <c r="AR10" s="50"/>
      <c r="AS10" s="50"/>
      <c r="AT10" s="45">
        <f>データ!W6</f>
        <v>1.24</v>
      </c>
      <c r="AU10" s="45"/>
      <c r="AV10" s="45"/>
      <c r="AW10" s="45"/>
      <c r="AX10" s="45"/>
      <c r="AY10" s="45"/>
      <c r="AZ10" s="45"/>
      <c r="BA10" s="45"/>
      <c r="BB10" s="45">
        <f>データ!X6</f>
        <v>3029.84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121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122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123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【1,348.09】</v>
      </c>
      <c r="I86" s="26" t="str">
        <f>データ!CA6</f>
        <v>【69.80】</v>
      </c>
      <c r="J86" s="26" t="str">
        <f>データ!CL6</f>
        <v>【232.54】</v>
      </c>
      <c r="K86" s="26" t="str">
        <f>データ!CW6</f>
        <v>【42.17】</v>
      </c>
      <c r="L86" s="26" t="str">
        <f>データ!DH6</f>
        <v>【82.30】</v>
      </c>
      <c r="M86" s="26" t="s">
        <v>55</v>
      </c>
      <c r="N86" s="26" t="s">
        <v>55</v>
      </c>
      <c r="O86" s="26" t="str">
        <f>データ!EO6</f>
        <v>【0.09】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14541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北海道　当麻町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57.05</v>
      </c>
      <c r="Q6" s="34">
        <f t="shared" si="3"/>
        <v>69.63</v>
      </c>
      <c r="R6" s="34">
        <f t="shared" si="3"/>
        <v>2570</v>
      </c>
      <c r="S6" s="34">
        <f t="shared" si="3"/>
        <v>6637</v>
      </c>
      <c r="T6" s="34">
        <f t="shared" si="3"/>
        <v>204.9</v>
      </c>
      <c r="U6" s="34">
        <f t="shared" si="3"/>
        <v>32.39</v>
      </c>
      <c r="V6" s="34">
        <f t="shared" si="3"/>
        <v>3757</v>
      </c>
      <c r="W6" s="34">
        <f t="shared" si="3"/>
        <v>1.24</v>
      </c>
      <c r="X6" s="34">
        <f t="shared" si="3"/>
        <v>3029.84</v>
      </c>
      <c r="Y6" s="35">
        <f>IF(Y7="",NA(),Y7)</f>
        <v>95.08</v>
      </c>
      <c r="Z6" s="35">
        <f t="shared" ref="Z6:AH6" si="4">IF(Z7="",NA(),Z7)</f>
        <v>94.8</v>
      </c>
      <c r="AA6" s="35">
        <f t="shared" si="4"/>
        <v>94.46</v>
      </c>
      <c r="AB6" s="35">
        <f t="shared" si="4"/>
        <v>86.8</v>
      </c>
      <c r="AC6" s="35">
        <f t="shared" si="4"/>
        <v>86.65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5">
        <f t="shared" si="7"/>
        <v>331.74</v>
      </c>
      <c r="BK6" s="35">
        <f t="shared" si="7"/>
        <v>1622.51</v>
      </c>
      <c r="BL6" s="35">
        <f t="shared" si="7"/>
        <v>1569.13</v>
      </c>
      <c r="BM6" s="35">
        <f t="shared" si="7"/>
        <v>1436</v>
      </c>
      <c r="BN6" s="35">
        <f t="shared" si="7"/>
        <v>1434.89</v>
      </c>
      <c r="BO6" s="35">
        <f t="shared" si="7"/>
        <v>1298.9100000000001</v>
      </c>
      <c r="BP6" s="34" t="str">
        <f>IF(BP7="","",IF(BP7="-","【-】","【"&amp;SUBSTITUTE(TEXT(BP7,"#,##0.00"),"-","△")&amp;"】"))</f>
        <v>【1,348.09】</v>
      </c>
      <c r="BQ6" s="35">
        <f>IF(BQ7="",NA(),BQ7)</f>
        <v>72.88</v>
      </c>
      <c r="BR6" s="35">
        <f t="shared" ref="BR6:BZ6" si="8">IF(BR7="",NA(),BR7)</f>
        <v>76.34</v>
      </c>
      <c r="BS6" s="35">
        <f t="shared" si="8"/>
        <v>78.06</v>
      </c>
      <c r="BT6" s="35">
        <f t="shared" si="8"/>
        <v>79.95</v>
      </c>
      <c r="BU6" s="35">
        <f t="shared" si="8"/>
        <v>81.180000000000007</v>
      </c>
      <c r="BV6" s="35">
        <f t="shared" si="8"/>
        <v>62.83</v>
      </c>
      <c r="BW6" s="35">
        <f t="shared" si="8"/>
        <v>64.63</v>
      </c>
      <c r="BX6" s="35">
        <f t="shared" si="8"/>
        <v>66.56</v>
      </c>
      <c r="BY6" s="35">
        <f t="shared" si="8"/>
        <v>66.22</v>
      </c>
      <c r="BZ6" s="35">
        <f t="shared" si="8"/>
        <v>69.87</v>
      </c>
      <c r="CA6" s="34" t="str">
        <f>IF(CA7="","",IF(CA7="-","【-】","【"&amp;SUBSTITUTE(TEXT(CA7,"#,##0.00"),"-","△")&amp;"】"))</f>
        <v>【69.80】</v>
      </c>
      <c r="CB6" s="35">
        <f>IF(CB7="",NA(),CB7)</f>
        <v>197.5</v>
      </c>
      <c r="CC6" s="35">
        <f t="shared" ref="CC6:CK6" si="9">IF(CC7="",NA(),CC7)</f>
        <v>190.41</v>
      </c>
      <c r="CD6" s="35">
        <f t="shared" si="9"/>
        <v>190.07</v>
      </c>
      <c r="CE6" s="35">
        <f t="shared" si="9"/>
        <v>186.58</v>
      </c>
      <c r="CF6" s="35">
        <f t="shared" si="9"/>
        <v>182.3</v>
      </c>
      <c r="CG6" s="35">
        <f t="shared" si="9"/>
        <v>250.43</v>
      </c>
      <c r="CH6" s="35">
        <f t="shared" si="9"/>
        <v>245.75</v>
      </c>
      <c r="CI6" s="35">
        <f t="shared" si="9"/>
        <v>244.29</v>
      </c>
      <c r="CJ6" s="35">
        <f t="shared" si="9"/>
        <v>246.72</v>
      </c>
      <c r="CK6" s="35">
        <f t="shared" si="9"/>
        <v>234.96</v>
      </c>
      <c r="CL6" s="34" t="str">
        <f>IF(CL7="","",IF(CL7="-","【-】","【"&amp;SUBSTITUTE(TEXT(CL7,"#,##0.00"),"-","△")&amp;"】"))</f>
        <v>【232.54】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42.31</v>
      </c>
      <c r="CS6" s="35">
        <f t="shared" si="10"/>
        <v>43.65</v>
      </c>
      <c r="CT6" s="35">
        <f t="shared" si="10"/>
        <v>43.58</v>
      </c>
      <c r="CU6" s="35">
        <f t="shared" si="10"/>
        <v>41.35</v>
      </c>
      <c r="CV6" s="35">
        <f t="shared" si="10"/>
        <v>42.9</v>
      </c>
      <c r="CW6" s="34" t="str">
        <f>IF(CW7="","",IF(CW7="-","【-】","【"&amp;SUBSTITUTE(TEXT(CW7,"#,##0.00"),"-","△")&amp;"】"))</f>
        <v>【42.17】</v>
      </c>
      <c r="CX6" s="35">
        <f>IF(CX7="",NA(),CX7)</f>
        <v>94.1</v>
      </c>
      <c r="CY6" s="35">
        <f t="shared" ref="CY6:DG6" si="11">IF(CY7="",NA(),CY7)</f>
        <v>94.26</v>
      </c>
      <c r="CZ6" s="35">
        <f t="shared" si="11"/>
        <v>95.06</v>
      </c>
      <c r="DA6" s="35">
        <f t="shared" si="11"/>
        <v>95.19</v>
      </c>
      <c r="DB6" s="35">
        <f t="shared" si="11"/>
        <v>95.45</v>
      </c>
      <c r="DC6" s="35">
        <f t="shared" si="11"/>
        <v>81.3</v>
      </c>
      <c r="DD6" s="35">
        <f t="shared" si="11"/>
        <v>82.2</v>
      </c>
      <c r="DE6" s="35">
        <f t="shared" si="11"/>
        <v>82.35</v>
      </c>
      <c r="DF6" s="35">
        <f t="shared" si="11"/>
        <v>82.9</v>
      </c>
      <c r="DG6" s="35">
        <f t="shared" si="11"/>
        <v>83.5</v>
      </c>
      <c r="DH6" s="34" t="str">
        <f>IF(DH7="","",IF(DH7="-","【-】","【"&amp;SUBSTITUTE(TEXT(DH7,"#,##0.00"),"-","△")&amp;"】"))</f>
        <v>【82.30】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0.11</v>
      </c>
      <c r="EK6" s="35">
        <f t="shared" si="14"/>
        <v>0.05</v>
      </c>
      <c r="EL6" s="35">
        <f t="shared" si="14"/>
        <v>0.04</v>
      </c>
      <c r="EM6" s="35">
        <f t="shared" si="14"/>
        <v>7.0000000000000007E-2</v>
      </c>
      <c r="EN6" s="35">
        <f t="shared" si="14"/>
        <v>0.09</v>
      </c>
      <c r="EO6" s="34" t="str">
        <f>IF(EO7="","",IF(EO7="-","【-】","【"&amp;SUBSTITUTE(TEXT(EO7,"#,##0.00"),"-","△")&amp;"】"))</f>
        <v>【0.09】</v>
      </c>
    </row>
    <row r="7" spans="1:145" s="36" customFormat="1">
      <c r="A7" s="28"/>
      <c r="B7" s="37">
        <v>2016</v>
      </c>
      <c r="C7" s="37">
        <v>14541</v>
      </c>
      <c r="D7" s="37">
        <v>47</v>
      </c>
      <c r="E7" s="37">
        <v>17</v>
      </c>
      <c r="F7" s="37">
        <v>4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57.05</v>
      </c>
      <c r="Q7" s="38">
        <v>69.63</v>
      </c>
      <c r="R7" s="38">
        <v>2570</v>
      </c>
      <c r="S7" s="38">
        <v>6637</v>
      </c>
      <c r="T7" s="38">
        <v>204.9</v>
      </c>
      <c r="U7" s="38">
        <v>32.39</v>
      </c>
      <c r="V7" s="38">
        <v>3757</v>
      </c>
      <c r="W7" s="38">
        <v>1.24</v>
      </c>
      <c r="X7" s="38">
        <v>3029.84</v>
      </c>
      <c r="Y7" s="38">
        <v>95.08</v>
      </c>
      <c r="Z7" s="38">
        <v>94.8</v>
      </c>
      <c r="AA7" s="38">
        <v>94.46</v>
      </c>
      <c r="AB7" s="38">
        <v>86.8</v>
      </c>
      <c r="AC7" s="38">
        <v>86.65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331.74</v>
      </c>
      <c r="BK7" s="38">
        <v>1622.51</v>
      </c>
      <c r="BL7" s="38">
        <v>1569.13</v>
      </c>
      <c r="BM7" s="38">
        <v>1436</v>
      </c>
      <c r="BN7" s="38">
        <v>1434.89</v>
      </c>
      <c r="BO7" s="38">
        <v>1298.9100000000001</v>
      </c>
      <c r="BP7" s="38">
        <v>1348.09</v>
      </c>
      <c r="BQ7" s="38">
        <v>72.88</v>
      </c>
      <c r="BR7" s="38">
        <v>76.34</v>
      </c>
      <c r="BS7" s="38">
        <v>78.06</v>
      </c>
      <c r="BT7" s="38">
        <v>79.95</v>
      </c>
      <c r="BU7" s="38">
        <v>81.180000000000007</v>
      </c>
      <c r="BV7" s="38">
        <v>62.83</v>
      </c>
      <c r="BW7" s="38">
        <v>64.63</v>
      </c>
      <c r="BX7" s="38">
        <v>66.56</v>
      </c>
      <c r="BY7" s="38">
        <v>66.22</v>
      </c>
      <c r="BZ7" s="38">
        <v>69.87</v>
      </c>
      <c r="CA7" s="38">
        <v>69.8</v>
      </c>
      <c r="CB7" s="38">
        <v>197.5</v>
      </c>
      <c r="CC7" s="38">
        <v>190.41</v>
      </c>
      <c r="CD7" s="38">
        <v>190.07</v>
      </c>
      <c r="CE7" s="38">
        <v>186.58</v>
      </c>
      <c r="CF7" s="38">
        <v>182.3</v>
      </c>
      <c r="CG7" s="38">
        <v>250.43</v>
      </c>
      <c r="CH7" s="38">
        <v>245.75</v>
      </c>
      <c r="CI7" s="38">
        <v>244.29</v>
      </c>
      <c r="CJ7" s="38">
        <v>246.72</v>
      </c>
      <c r="CK7" s="38">
        <v>234.96</v>
      </c>
      <c r="CL7" s="38">
        <v>232.54</v>
      </c>
      <c r="CM7" s="38" t="s">
        <v>114</v>
      </c>
      <c r="CN7" s="38" t="s">
        <v>114</v>
      </c>
      <c r="CO7" s="38" t="s">
        <v>114</v>
      </c>
      <c r="CP7" s="38" t="s">
        <v>114</v>
      </c>
      <c r="CQ7" s="38" t="s">
        <v>114</v>
      </c>
      <c r="CR7" s="38">
        <v>42.31</v>
      </c>
      <c r="CS7" s="38">
        <v>43.65</v>
      </c>
      <c r="CT7" s="38">
        <v>43.58</v>
      </c>
      <c r="CU7" s="38">
        <v>41.35</v>
      </c>
      <c r="CV7" s="38">
        <v>42.9</v>
      </c>
      <c r="CW7" s="38">
        <v>42.17</v>
      </c>
      <c r="CX7" s="38">
        <v>94.1</v>
      </c>
      <c r="CY7" s="38">
        <v>94.26</v>
      </c>
      <c r="CZ7" s="38">
        <v>95.06</v>
      </c>
      <c r="DA7" s="38">
        <v>95.19</v>
      </c>
      <c r="DB7" s="38">
        <v>95.45</v>
      </c>
      <c r="DC7" s="38">
        <v>81.3</v>
      </c>
      <c r="DD7" s="38">
        <v>82.2</v>
      </c>
      <c r="DE7" s="38">
        <v>82.35</v>
      </c>
      <c r="DF7" s="38">
        <v>82.9</v>
      </c>
      <c r="DG7" s="38">
        <v>83.5</v>
      </c>
      <c r="DH7" s="38">
        <v>82.3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0.11</v>
      </c>
      <c r="EK7" s="38">
        <v>0.05</v>
      </c>
      <c r="EL7" s="38">
        <v>0.04</v>
      </c>
      <c r="EM7" s="38">
        <v>7.0000000000000007E-2</v>
      </c>
      <c r="EN7" s="38">
        <v>0.09</v>
      </c>
      <c r="EO7" s="38">
        <v>0.09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kensetsu09</cp:lastModifiedBy>
  <cp:lastPrinted>2018-03-05T14:40:25Z</cp:lastPrinted>
  <dcterms:created xsi:type="dcterms:W3CDTF">2017-12-25T02:15:21Z</dcterms:created>
  <dcterms:modified xsi:type="dcterms:W3CDTF">2018-03-05T14:40:31Z</dcterms:modified>
</cp:coreProperties>
</file>