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8ngMLPeBZ44xRT7Uh0kbbhGTVPZjIlmHmErVUXrfkbiVnq7kLGsrenB46IZtVCg5rj62VLlRmwfb3eefm8BRA==" workbookSaltValue="XN0W+5ot/I1ZFEPSHUVqvA=="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<sst xmlns="http://schemas.openxmlformats.org/spreadsheetml/2006/main" count="232" uniqueCount="120">
  <si>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</si>
  <si>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</si>
  <si>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</si>
  <si>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</si>
  <si>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</si>
  <si>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</si>
  <si>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</si>
  <si>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</si>
  <si>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</si>
  <si>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</si>
  <si>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</si>
  <si>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</si>
  <si>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</si>
  <si>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</si>
  <si>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</si>
  <si>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</si>
  <si>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</si>
  <si>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</si>
  <si>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</si>
  <si>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</si>
  <si>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</si>
  <si>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</si>
  <si>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</si>
  <si>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</si>
  <si>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</si>
  <si>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</si>
  <si>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</si>
  <si>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</si>
  <si>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</si>
  <si>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</si>
  <si>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</si>
  <si>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</si>
  <si>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</si>
  <si>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</si>
  <si>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</si>
  <si>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</si>
  <si>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</si>
  <si>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</si>
  <si>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</si>
  <si>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</si>
  <si>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</si>
  <si>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</si>
  <si>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</si>
  <si>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</si>
  <si>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</si>
  <si>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</si>
  <si>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</si>
  <si>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</si>
  <si>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</si>
  <si>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</si>
  <si>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</si>
  <si>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</si>
  <si>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</si>
  <si>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</si>
  <si>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</si>
  <si>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</si>
  <si>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</si>
  <si>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</si>
  <si>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</si>
  <si>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</si>
  <si>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</si>
  <si>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</si>
  <si>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</si>
  <si>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</si>
  <si>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</si>
  <si>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</si>
  <si>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</si>
  <si>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</si>
  <si>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</si>
  <si>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</si>
  <si>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</si>
  <si>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</si>
  <si>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</si>
  <si>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</si>
  <si>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</si>
  <si>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</si>
  <si>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</si>
  <si>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</si>
  <si>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</si>
  <si>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</si>
  <si>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</si>
  <si>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</si>
  <si>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</si>
  <si>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</si>
  <si>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</si>
  <si>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</si>
  <si>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</si>
  <si>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</si>
  <si>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</si>
  <si>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</si>
  <si>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</si>
  <si>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</si>
  <si>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</si>
  <si>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</si>
  <si>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</si>
  <si>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</si>
  <si>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</si>
  <si>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</si>
  <si>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</si>
  <si>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</si>
  <si>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</si>
  <si>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</si>
  <si>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</si>
  <si>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</si>
  <si>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</si>
  <si>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当麻町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</si>
  <si>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</si>
  <si>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</si>
  <si>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</si>
  <si>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</si>
  <si>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</si>
  <si>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</si>
  <si>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</si>
  <si>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</si>
  <si>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</si>
  <si>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</si>
  <si>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</si>
  <si>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当町水道事業の運営は、概ね給水使用料により経営していますが、人口減少による収益減少のなか、耐用年数を経過した老朽施設の更新に伴う企業債の増加や維持管理費用の支出が多くなっており、経営を圧迫している状況です。</t>
    <rPh sb="1" eb="3">
      <t>ゲンザイ</t>
    </rPh>
    <rPh sb="4" eb="6">
      <t>トウチョウ</t>
    </rPh>
    <rPh sb="6" eb="8">
      <t>スイドウ</t>
    </rPh>
    <rPh sb="8" eb="10">
      <t>ジギョウ</t>
    </rPh>
    <rPh sb="11" eb="13">
      <t>ウンエイ</t>
    </rPh>
    <rPh sb="15" eb="16">
      <t>オオム</t>
    </rPh>
    <rPh sb="17" eb="19">
      <t>キュウスイ</t>
    </rPh>
    <rPh sb="19" eb="22">
      <t>シヨウリョウ</t>
    </rPh>
    <rPh sb="25" eb="27">
      <t>ケイエイ</t>
    </rPh>
    <rPh sb="34" eb="36">
      <t>ジンコウ</t>
    </rPh>
    <rPh sb="36" eb="38">
      <t>ゲンショウ</t>
    </rPh>
    <rPh sb="41" eb="43">
      <t>シュウエキ</t>
    </rPh>
    <rPh sb="43" eb="45">
      <t>ゲンショウ</t>
    </rPh>
    <rPh sb="49" eb="51">
      <t>タイヨウ</t>
    </rPh>
    <rPh sb="51" eb="53">
      <t>ネンスウ</t>
    </rPh>
    <rPh sb="54" eb="56">
      <t>ケイカ</t>
    </rPh>
    <rPh sb="58" eb="60">
      <t>ロウキュウ</t>
    </rPh>
    <rPh sb="60" eb="62">
      <t>シセツ</t>
    </rPh>
    <rPh sb="63" eb="65">
      <t>コウシン</t>
    </rPh>
    <rPh sb="66" eb="67">
      <t>トモナ</t>
    </rPh>
    <rPh sb="68" eb="70">
      <t>キギョウ</t>
    </rPh>
    <rPh sb="70" eb="71">
      <t>サイ</t>
    </rPh>
    <rPh sb="72" eb="74">
      <t>ゾウカ</t>
    </rPh>
    <rPh sb="75" eb="77">
      <t>イジ</t>
    </rPh>
    <rPh sb="77" eb="79">
      <t>カンリ</t>
    </rPh>
    <rPh sb="79" eb="81">
      <t>ヒヨウ</t>
    </rPh>
    <rPh sb="82" eb="84">
      <t>シシュツ</t>
    </rPh>
    <rPh sb="85" eb="86">
      <t>オオ</t>
    </rPh>
    <rPh sb="93" eb="95">
      <t>ケイエイ</t>
    </rPh>
    <rPh sb="96" eb="98">
      <t>アッパク</t>
    </rPh>
    <rPh sb="102" eb="104">
      <t>ジョウキョウ</t>
    </rPh>
    <phoneticPr fontId="4"/>
  </si>
  <si>
    <t>　当町の水道施設は、昭和４０年代後半に整備し、耐用年数を経過した管路が多く残存しており、老朽化に起因した漏水事故の発生も多く、有収率の悪化に繋がっています。</t>
    <rPh sb="1" eb="3">
      <t>トウチョウ</t>
    </rPh>
    <rPh sb="4" eb="6">
      <t>スイドウ</t>
    </rPh>
    <rPh sb="6" eb="8">
      <t>シセツ</t>
    </rPh>
    <rPh sb="10" eb="12">
      <t>ショウワ</t>
    </rPh>
    <rPh sb="14" eb="15">
      <t>ネン</t>
    </rPh>
    <rPh sb="15" eb="16">
      <t>ダイ</t>
    </rPh>
    <rPh sb="16" eb="18">
      <t>コウハン</t>
    </rPh>
    <rPh sb="19" eb="21">
      <t>セイビ</t>
    </rPh>
    <rPh sb="23" eb="25">
      <t>タイヨウ</t>
    </rPh>
    <rPh sb="25" eb="27">
      <t>ネンスウ</t>
    </rPh>
    <rPh sb="28" eb="30">
      <t>ケイカ</t>
    </rPh>
    <rPh sb="32" eb="34">
      <t>カンロ</t>
    </rPh>
    <rPh sb="35" eb="36">
      <t>オオ</t>
    </rPh>
    <rPh sb="37" eb="39">
      <t>ザンゾン</t>
    </rPh>
    <rPh sb="44" eb="47">
      <t>ロウキュウカ</t>
    </rPh>
    <rPh sb="48" eb="50">
      <t>キイン</t>
    </rPh>
    <rPh sb="52" eb="54">
      <t>ロウスイ</t>
    </rPh>
    <rPh sb="54" eb="56">
      <t>ジコ</t>
    </rPh>
    <rPh sb="57" eb="59">
      <t>ハッセイ</t>
    </rPh>
    <rPh sb="60" eb="61">
      <t>オオ</t>
    </rPh>
    <rPh sb="63" eb="65">
      <t>ユウシュウ</t>
    </rPh>
    <rPh sb="65" eb="66">
      <t>リツ</t>
    </rPh>
    <rPh sb="67" eb="69">
      <t>アッカ</t>
    </rPh>
    <rPh sb="70" eb="71">
      <t>ツナ</t>
    </rPh>
    <phoneticPr fontId="4"/>
  </si>
  <si>
    <t>　人口の減少に伴い、給水収益が年々減少するなか、施設の老朽化が進み、維持管理経費が増加しています。
　当町水道事業の経営健全化を図るにあたり、有収率の向上が急務となっており、現在は漏水多発管路に重点を置き更新事業を行っています。　また、道路工事等に合せて管路更新工事を行い、更新費用の抑制に努めています。
　今後も計画的な施設の更新を行い、支出の抑制を図ると共に料金改定についても検討してまいります。</t>
    <rPh sb="1" eb="3">
      <t>ジンコウ</t>
    </rPh>
    <rPh sb="4" eb="6">
      <t>ゲンショウ</t>
    </rPh>
    <rPh sb="7" eb="8">
      <t>トモナ</t>
    </rPh>
    <rPh sb="10" eb="12">
      <t>キュウスイ</t>
    </rPh>
    <rPh sb="12" eb="14">
      <t>シュウエキ</t>
    </rPh>
    <rPh sb="15" eb="17">
      <t>ネンネン</t>
    </rPh>
    <rPh sb="17" eb="19">
      <t>ゲンショウ</t>
    </rPh>
    <rPh sb="24" eb="26">
      <t>シセツ</t>
    </rPh>
    <rPh sb="27" eb="30">
      <t>ロウキュウカ</t>
    </rPh>
    <rPh sb="31" eb="32">
      <t>スス</t>
    </rPh>
    <rPh sb="34" eb="36">
      <t>イジ</t>
    </rPh>
    <rPh sb="36" eb="38">
      <t>カンリ</t>
    </rPh>
    <rPh sb="38" eb="40">
      <t>ケイヒ</t>
    </rPh>
    <rPh sb="41" eb="43">
      <t>ゾウカ</t>
    </rPh>
    <rPh sb="51" eb="53">
      <t>トウチョウ</t>
    </rPh>
    <rPh sb="53" eb="55">
      <t>スイドウ</t>
    </rPh>
    <rPh sb="55" eb="57">
      <t>ジギョウ</t>
    </rPh>
    <rPh sb="58" eb="60">
      <t>ケイエイ</t>
    </rPh>
    <rPh sb="60" eb="63">
      <t>ケンゼンカ</t>
    </rPh>
    <rPh sb="64" eb="65">
      <t>ハカ</t>
    </rPh>
    <rPh sb="71" eb="73">
      <t>ユウシュウ</t>
    </rPh>
    <rPh sb="73" eb="74">
      <t>リツ</t>
    </rPh>
    <rPh sb="75" eb="77">
      <t>コウジョウ</t>
    </rPh>
    <rPh sb="78" eb="80">
      <t>キュウム</t>
    </rPh>
    <rPh sb="87" eb="89">
      <t>ゲンザイ</t>
    </rPh>
    <rPh sb="90" eb="92">
      <t>ロウスイ</t>
    </rPh>
    <rPh sb="92" eb="94">
      <t>タハツ</t>
    </rPh>
    <rPh sb="94" eb="96">
      <t>カンロ</t>
    </rPh>
    <rPh sb="97" eb="99">
      <t>ジュウテン</t>
    </rPh>
    <rPh sb="100" eb="101">
      <t>オ</t>
    </rPh>
    <rPh sb="102" eb="104">
      <t>コウシン</t>
    </rPh>
    <rPh sb="104" eb="106">
      <t>ジギョウ</t>
    </rPh>
    <rPh sb="107" eb="108">
      <t>オコナ</t>
    </rPh>
    <rPh sb="118" eb="120">
      <t>ドウロ</t>
    </rPh>
    <rPh sb="120" eb="122">
      <t>コウジ</t>
    </rPh>
    <rPh sb="122" eb="123">
      <t>トウ</t>
    </rPh>
    <rPh sb="124" eb="125">
      <t>アワ</t>
    </rPh>
    <rPh sb="127" eb="129">
      <t>カンロ</t>
    </rPh>
    <rPh sb="129" eb="131">
      <t>コウシン</t>
    </rPh>
    <rPh sb="131" eb="133">
      <t>コウジ</t>
    </rPh>
    <rPh sb="134" eb="135">
      <t>オコナ</t>
    </rPh>
    <rPh sb="137" eb="139">
      <t>コウシン</t>
    </rPh>
    <rPh sb="139" eb="141">
      <t>ヒヨウ</t>
    </rPh>
    <rPh sb="142" eb="144">
      <t>ヨクセイ</t>
    </rPh>
    <rPh sb="145" eb="146">
      <t>ツト</t>
    </rPh>
    <rPh sb="154" eb="156">
      <t>コンゴ</t>
    </rPh>
    <rPh sb="157" eb="160">
      <t>ケイカクテキ</t>
    </rPh>
    <rPh sb="161" eb="163">
      <t>シセツ</t>
    </rPh>
    <rPh sb="164" eb="166">
      <t>コウシン</t>
    </rPh>
    <rPh sb="167" eb="168">
      <t>オコナ</t>
    </rPh>
    <rPh sb="170" eb="172">
      <t>シシュツ</t>
    </rPh>
    <rPh sb="173" eb="175">
      <t>ヨクセイ</t>
    </rPh>
    <rPh sb="176" eb="177">
      <t>ハカ</t>
    </rPh>
    <rPh sb="179" eb="180">
      <t>トモ</t>
    </rPh>
    <rPh sb="181" eb="183">
      <t>リョウキン</t>
    </rPh>
    <rPh sb="183" eb="185">
      <t>カイテイ</t>
    </rPh>
    <rPh sb="190" eb="192">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</si>
</sst>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0.13</c:v>
                </c:pt>
                <c:pt idx="1">
                  <c:v>0.21</c:v>
                </c:pt>
                <c:pt idx="2">
                  <c:v>0.59</c:v>
                </c:pt>
                <c:pt idx="3">
                  <c:v>1</c:v>
                </c:pt>
                <c:pt idx="4">
                  <c:v>1.2</c:v>
                </c:pt>
              </c:numCache>
            </c:numRef>
          </c:val>
          <c:extLst xmlns:c16r2="http://schemas.microsoft.com/office/drawing/2015/06/chart">
            <c:ext xmlns:c16="http://schemas.microsoft.com/office/drawing/2014/chart" uri="{C3380CC4-5D6E-409C-BE32-E72D297353CC}">
              <c16:uniqueId val="{00000000-C252-423B-9947-9E9A4023CE6D}"/>
            </c:ext>
          </c:extLst>
        </c:ser>
        <c:dLbls>
          <c:showLegendKey val="0"/>
          <c:showVal val="0"/>
          <c:showCatName val="0"/>
          <c:showSerName val="0"/>
          <c:showPercent val="0"/>
          <c:showBubbleSize val="0"/>
        </c:dLbls>
        <c:gapWidth val="150"/>
        <c:axId val="123980032"/>
        <c:axId val="12399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xmlns:c16r2="http://schemas.microsoft.com/office/drawing/2015/06/chart">
            <c:ext xmlns:c16="http://schemas.microsoft.com/office/drawing/2014/chart" uri="{C3380CC4-5D6E-409C-BE32-E72D297353CC}">
              <c16:uniqueId val="{00000001-C252-423B-9947-9E9A4023CE6D}"/>
            </c:ext>
          </c:extLst>
        </c:ser>
        <c:dLbls>
          <c:showLegendKey val="0"/>
          <c:showVal val="0"/>
          <c:showCatName val="0"/>
          <c:showSerName val="0"/>
          <c:showPercent val="0"/>
          <c:showBubbleSize val="0"/>
        </c:dLbls>
        <c:marker val="1"/>
        <c:smooth val="0"/>
        <c:axId val="123980032"/>
        <c:axId val="123990400"/>
      </c:lineChart>
      <c:dateAx>
        <c:axId val="123980032"/>
        <c:scaling>
          <c:orientation val="minMax"/>
        </c:scaling>
        <c:delete val="1"/>
        <c:axPos val="b"/>
        <c:numFmt formatCode="ge" sourceLinked="1"/>
        <c:majorTickMark val="none"/>
        <c:minorTickMark val="none"/>
        <c:tickLblPos val="none"/>
        <c:crossAx val="123990400"/>
        <c:crosses val="autoZero"/>
        <c:auto val="1"/>
        <c:lblOffset val="100"/>
        <c:baseTimeUnit val="years"/>
      </c:dateAx>
      <c:valAx>
        <c:axId val="12399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98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66.290000000000006</c:v>
                </c:pt>
                <c:pt idx="1">
                  <c:v>66.13</c:v>
                </c:pt>
                <c:pt idx="2">
                  <c:v>67.510000000000005</c:v>
                </c:pt>
                <c:pt idx="3">
                  <c:v>69.510000000000005</c:v>
                </c:pt>
                <c:pt idx="4">
                  <c:v>66.239999999999995</c:v>
                </c:pt>
              </c:numCache>
            </c:numRef>
          </c:val>
          <c:extLst xmlns:c16r2="http://schemas.microsoft.com/office/drawing/2015/06/chart">
            <c:ext xmlns:c16="http://schemas.microsoft.com/office/drawing/2014/chart" uri="{C3380CC4-5D6E-409C-BE32-E72D297353CC}">
              <c16:uniqueId val="{00000000-27D2-4921-A4AD-A7EDBC03E3CF}"/>
            </c:ext>
          </c:extLst>
        </c:ser>
        <c:dLbls>
          <c:showLegendKey val="0"/>
          <c:showVal val="0"/>
          <c:showCatName val="0"/>
          <c:showSerName val="0"/>
          <c:showPercent val="0"/>
          <c:showBubbleSize val="0"/>
        </c:dLbls>
        <c:gapWidth val="150"/>
        <c:axId val="139904896"/>
        <c:axId val="13991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xmlns:c16r2="http://schemas.microsoft.com/office/drawing/2015/06/chart">
            <c:ext xmlns:c16="http://schemas.microsoft.com/office/drawing/2014/chart" uri="{C3380CC4-5D6E-409C-BE32-E72D297353CC}">
              <c16:uniqueId val="{00000001-27D2-4921-A4AD-A7EDBC03E3CF}"/>
            </c:ext>
          </c:extLst>
        </c:ser>
        <c:dLbls>
          <c:showLegendKey val="0"/>
          <c:showVal val="0"/>
          <c:showCatName val="0"/>
          <c:showSerName val="0"/>
          <c:showPercent val="0"/>
          <c:showBubbleSize val="0"/>
        </c:dLbls>
        <c:marker val="1"/>
        <c:smooth val="0"/>
        <c:axId val="139904896"/>
        <c:axId val="139915264"/>
      </c:lineChart>
      <c:dateAx>
        <c:axId val="139904896"/>
        <c:scaling>
          <c:orientation val="minMax"/>
        </c:scaling>
        <c:delete val="1"/>
        <c:axPos val="b"/>
        <c:numFmt formatCode="ge" sourceLinked="1"/>
        <c:majorTickMark val="none"/>
        <c:minorTickMark val="none"/>
        <c:tickLblPos val="none"/>
        <c:crossAx val="139915264"/>
        <c:crosses val="autoZero"/>
        <c:auto val="1"/>
        <c:lblOffset val="100"/>
        <c:baseTimeUnit val="years"/>
      </c:dateAx>
      <c:valAx>
        <c:axId val="13991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90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63.57</c:v>
                </c:pt>
                <c:pt idx="1">
                  <c:v>64.09</c:v>
                </c:pt>
                <c:pt idx="2">
                  <c:v>63.04</c:v>
                </c:pt>
                <c:pt idx="3">
                  <c:v>61.38</c:v>
                </c:pt>
                <c:pt idx="4">
                  <c:v>64.540000000000006</c:v>
                </c:pt>
              </c:numCache>
            </c:numRef>
          </c:val>
          <c:extLst xmlns:c16r2="http://schemas.microsoft.com/office/drawing/2015/06/chart">
            <c:ext xmlns:c16="http://schemas.microsoft.com/office/drawing/2014/chart" uri="{C3380CC4-5D6E-409C-BE32-E72D297353CC}">
              <c16:uniqueId val="{00000000-62EE-484E-8A0B-4D9383070FE3}"/>
            </c:ext>
          </c:extLst>
        </c:ser>
        <c:dLbls>
          <c:showLegendKey val="0"/>
          <c:showVal val="0"/>
          <c:showCatName val="0"/>
          <c:showSerName val="0"/>
          <c:showPercent val="0"/>
          <c:showBubbleSize val="0"/>
        </c:dLbls>
        <c:gapWidth val="150"/>
        <c:axId val="140028160"/>
        <c:axId val="14003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62EE-484E-8A0B-4D9383070FE3}"/>
            </c:ext>
          </c:extLst>
        </c:ser>
        <c:dLbls>
          <c:showLegendKey val="0"/>
          <c:showVal val="0"/>
          <c:showCatName val="0"/>
          <c:showSerName val="0"/>
          <c:showPercent val="0"/>
          <c:showBubbleSize val="0"/>
        </c:dLbls>
        <c:marker val="1"/>
        <c:smooth val="0"/>
        <c:axId val="140028160"/>
        <c:axId val="140030336"/>
      </c:lineChart>
      <c:dateAx>
        <c:axId val="140028160"/>
        <c:scaling>
          <c:orientation val="minMax"/>
        </c:scaling>
        <c:delete val="1"/>
        <c:axPos val="b"/>
        <c:numFmt formatCode="ge" sourceLinked="1"/>
        <c:majorTickMark val="none"/>
        <c:minorTickMark val="none"/>
        <c:tickLblPos val="none"/>
        <c:crossAx val="140030336"/>
        <c:crosses val="autoZero"/>
        <c:auto val="1"/>
        <c:lblOffset val="100"/>
        <c:baseTimeUnit val="years"/>
      </c:dateAx>
      <c:valAx>
        <c:axId val="14003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2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109.91</c:v>
                </c:pt>
                <c:pt idx="1">
                  <c:v>112.77</c:v>
                </c:pt>
                <c:pt idx="2">
                  <c:v>105.22</c:v>
                </c:pt>
                <c:pt idx="3">
                  <c:v>102.99</c:v>
                </c:pt>
                <c:pt idx="4">
                  <c:v>123.99</c:v>
                </c:pt>
              </c:numCache>
            </c:numRef>
          </c:val>
          <c:extLst xmlns:c16r2="http://schemas.microsoft.com/office/drawing/2015/06/chart">
            <c:ext xmlns:c16="http://schemas.microsoft.com/office/drawing/2014/chart" uri="{C3380CC4-5D6E-409C-BE32-E72D297353CC}">
              <c16:uniqueId val="{00000000-08B1-4830-AB2C-D8C53F278F1D}"/>
            </c:ext>
          </c:extLst>
        </c:ser>
        <c:dLbls>
          <c:showLegendKey val="0"/>
          <c:showVal val="0"/>
          <c:showCatName val="0"/>
          <c:showSerName val="0"/>
          <c:showPercent val="0"/>
          <c:showBubbleSize val="0"/>
        </c:dLbls>
        <c:gapWidth val="150"/>
        <c:axId val="102464128"/>
        <c:axId val="11812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xmlns:c16r2="http://schemas.microsoft.com/office/drawing/2015/06/chart">
            <c:ext xmlns:c16="http://schemas.microsoft.com/office/drawing/2014/chart" uri="{C3380CC4-5D6E-409C-BE32-E72D297353CC}">
              <c16:uniqueId val="{00000001-08B1-4830-AB2C-D8C53F278F1D}"/>
            </c:ext>
          </c:extLst>
        </c:ser>
        <c:dLbls>
          <c:showLegendKey val="0"/>
          <c:showVal val="0"/>
          <c:showCatName val="0"/>
          <c:showSerName val="0"/>
          <c:showPercent val="0"/>
          <c:showBubbleSize val="0"/>
        </c:dLbls>
        <c:marker val="1"/>
        <c:smooth val="0"/>
        <c:axId val="102464128"/>
        <c:axId val="118129408"/>
      </c:lineChart>
      <c:dateAx>
        <c:axId val="102464128"/>
        <c:scaling>
          <c:orientation val="minMax"/>
        </c:scaling>
        <c:delete val="1"/>
        <c:axPos val="b"/>
        <c:numFmt formatCode="ge" sourceLinked="1"/>
        <c:majorTickMark val="none"/>
        <c:minorTickMark val="none"/>
        <c:tickLblPos val="none"/>
        <c:crossAx val="118129408"/>
        <c:crosses val="autoZero"/>
        <c:auto val="1"/>
        <c:lblOffset val="100"/>
        <c:baseTimeUnit val="years"/>
      </c:dateAx>
      <c:valAx>
        <c:axId val="118129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46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51.19</c:v>
                </c:pt>
                <c:pt idx="1">
                  <c:v>60.91</c:v>
                </c:pt>
                <c:pt idx="2">
                  <c:v>60.52</c:v>
                </c:pt>
                <c:pt idx="3">
                  <c:v>59.54</c:v>
                </c:pt>
                <c:pt idx="4">
                  <c:v>58.65</c:v>
                </c:pt>
              </c:numCache>
            </c:numRef>
          </c:val>
          <c:extLst xmlns:c16r2="http://schemas.microsoft.com/office/drawing/2015/06/chart">
            <c:ext xmlns:c16="http://schemas.microsoft.com/office/drawing/2014/chart" uri="{C3380CC4-5D6E-409C-BE32-E72D297353CC}">
              <c16:uniqueId val="{00000000-8F64-4BDB-B319-5A63B07C54E3}"/>
            </c:ext>
          </c:extLst>
        </c:ser>
        <c:dLbls>
          <c:showLegendKey val="0"/>
          <c:showVal val="0"/>
          <c:showCatName val="0"/>
          <c:showSerName val="0"/>
          <c:showPercent val="0"/>
          <c:showBubbleSize val="0"/>
        </c:dLbls>
        <c:gapWidth val="150"/>
        <c:axId val="123829248"/>
        <c:axId val="12547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xmlns:c16r2="http://schemas.microsoft.com/office/drawing/2015/06/chart">
            <c:ext xmlns:c16="http://schemas.microsoft.com/office/drawing/2014/chart" uri="{C3380CC4-5D6E-409C-BE32-E72D297353CC}">
              <c16:uniqueId val="{00000001-8F64-4BDB-B319-5A63B07C54E3}"/>
            </c:ext>
          </c:extLst>
        </c:ser>
        <c:dLbls>
          <c:showLegendKey val="0"/>
          <c:showVal val="0"/>
          <c:showCatName val="0"/>
          <c:showSerName val="0"/>
          <c:showPercent val="0"/>
          <c:showBubbleSize val="0"/>
        </c:dLbls>
        <c:marker val="1"/>
        <c:smooth val="0"/>
        <c:axId val="123829248"/>
        <c:axId val="125478016"/>
      </c:lineChart>
      <c:dateAx>
        <c:axId val="123829248"/>
        <c:scaling>
          <c:orientation val="minMax"/>
        </c:scaling>
        <c:delete val="1"/>
        <c:axPos val="b"/>
        <c:numFmt formatCode="ge" sourceLinked="1"/>
        <c:majorTickMark val="none"/>
        <c:minorTickMark val="none"/>
        <c:tickLblPos val="none"/>
        <c:crossAx val="125478016"/>
        <c:crosses val="autoZero"/>
        <c:auto val="1"/>
        <c:lblOffset val="100"/>
        <c:baseTimeUnit val="years"/>
      </c:dateAx>
      <c:valAx>
        <c:axId val="12547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2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32.03</c:v>
                </c:pt>
                <c:pt idx="1">
                  <c:v>44.12</c:v>
                </c:pt>
                <c:pt idx="2">
                  <c:v>51.26</c:v>
                </c:pt>
                <c:pt idx="3">
                  <c:v>50.23</c:v>
                </c:pt>
                <c:pt idx="4">
                  <c:v>51.57</c:v>
                </c:pt>
              </c:numCache>
            </c:numRef>
          </c:val>
          <c:extLst xmlns:c16r2="http://schemas.microsoft.com/office/drawing/2015/06/chart">
            <c:ext xmlns:c16="http://schemas.microsoft.com/office/drawing/2014/chart" uri="{C3380CC4-5D6E-409C-BE32-E72D297353CC}">
              <c16:uniqueId val="{00000000-C77C-4173-8468-ED9BD7AC78E5}"/>
            </c:ext>
          </c:extLst>
        </c:ser>
        <c:dLbls>
          <c:showLegendKey val="0"/>
          <c:showVal val="0"/>
          <c:showCatName val="0"/>
          <c:showSerName val="0"/>
          <c:showPercent val="0"/>
          <c:showBubbleSize val="0"/>
        </c:dLbls>
        <c:gapWidth val="150"/>
        <c:axId val="139922816"/>
        <c:axId val="13993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xmlns:c16r2="http://schemas.microsoft.com/office/drawing/2015/06/chart">
            <c:ext xmlns:c16="http://schemas.microsoft.com/office/drawing/2014/chart" uri="{C3380CC4-5D6E-409C-BE32-E72D297353CC}">
              <c16:uniqueId val="{00000001-C77C-4173-8468-ED9BD7AC78E5}"/>
            </c:ext>
          </c:extLst>
        </c:ser>
        <c:dLbls>
          <c:showLegendKey val="0"/>
          <c:showVal val="0"/>
          <c:showCatName val="0"/>
          <c:showSerName val="0"/>
          <c:showPercent val="0"/>
          <c:showBubbleSize val="0"/>
        </c:dLbls>
        <c:marker val="1"/>
        <c:smooth val="0"/>
        <c:axId val="139922816"/>
        <c:axId val="139933184"/>
      </c:lineChart>
      <c:dateAx>
        <c:axId val="139922816"/>
        <c:scaling>
          <c:orientation val="minMax"/>
        </c:scaling>
        <c:delete val="1"/>
        <c:axPos val="b"/>
        <c:numFmt formatCode="ge" sourceLinked="1"/>
        <c:majorTickMark val="none"/>
        <c:minorTickMark val="none"/>
        <c:tickLblPos val="none"/>
        <c:crossAx val="139933184"/>
        <c:crosses val="autoZero"/>
        <c:auto val="1"/>
        <c:lblOffset val="100"/>
        <c:baseTimeUnit val="years"/>
      </c:dateAx>
      <c:valAx>
        <c:axId val="13993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92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47A-4E90-8468-EE8D2C47B35B}"/>
            </c:ext>
          </c:extLst>
        </c:ser>
        <c:dLbls>
          <c:showLegendKey val="0"/>
          <c:showVal val="0"/>
          <c:showCatName val="0"/>
          <c:showSerName val="0"/>
          <c:showPercent val="0"/>
          <c:showBubbleSize val="0"/>
        </c:dLbls>
        <c:gapWidth val="150"/>
        <c:axId val="139657600"/>
        <c:axId val="13965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A47A-4E90-8468-EE8D2C47B35B}"/>
            </c:ext>
          </c:extLst>
        </c:ser>
        <c:dLbls>
          <c:showLegendKey val="0"/>
          <c:showVal val="0"/>
          <c:showCatName val="0"/>
          <c:showSerName val="0"/>
          <c:showPercent val="0"/>
          <c:showBubbleSize val="0"/>
        </c:dLbls>
        <c:marker val="1"/>
        <c:smooth val="0"/>
        <c:axId val="139657600"/>
        <c:axId val="139659520"/>
      </c:lineChart>
      <c:dateAx>
        <c:axId val="139657600"/>
        <c:scaling>
          <c:orientation val="minMax"/>
        </c:scaling>
        <c:delete val="1"/>
        <c:axPos val="b"/>
        <c:numFmt formatCode="ge" sourceLinked="1"/>
        <c:majorTickMark val="none"/>
        <c:minorTickMark val="none"/>
        <c:tickLblPos val="none"/>
        <c:crossAx val="139659520"/>
        <c:crosses val="autoZero"/>
        <c:auto val="1"/>
        <c:lblOffset val="100"/>
        <c:baseTimeUnit val="years"/>
      </c:dateAx>
      <c:valAx>
        <c:axId val="139659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965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7951.74</c:v>
                </c:pt>
                <c:pt idx="1">
                  <c:v>832.93</c:v>
                </c:pt>
                <c:pt idx="2">
                  <c:v>636.20000000000005</c:v>
                </c:pt>
                <c:pt idx="3">
                  <c:v>734.92</c:v>
                </c:pt>
                <c:pt idx="4">
                  <c:v>245.44</c:v>
                </c:pt>
              </c:numCache>
            </c:numRef>
          </c:val>
          <c:extLst xmlns:c16r2="http://schemas.microsoft.com/office/drawing/2015/06/chart">
            <c:ext xmlns:c16="http://schemas.microsoft.com/office/drawing/2014/chart" uri="{C3380CC4-5D6E-409C-BE32-E72D297353CC}">
              <c16:uniqueId val="{00000000-1DA3-4664-B3A3-7906B23346F6}"/>
            </c:ext>
          </c:extLst>
        </c:ser>
        <c:dLbls>
          <c:showLegendKey val="0"/>
          <c:showVal val="0"/>
          <c:showCatName val="0"/>
          <c:showSerName val="0"/>
          <c:showPercent val="0"/>
          <c:showBubbleSize val="0"/>
        </c:dLbls>
        <c:gapWidth val="150"/>
        <c:axId val="139690752"/>
        <c:axId val="13969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xmlns:c16r2="http://schemas.microsoft.com/office/drawing/2015/06/chart">
            <c:ext xmlns:c16="http://schemas.microsoft.com/office/drawing/2014/chart" uri="{C3380CC4-5D6E-409C-BE32-E72D297353CC}">
              <c16:uniqueId val="{00000001-1DA3-4664-B3A3-7906B23346F6}"/>
            </c:ext>
          </c:extLst>
        </c:ser>
        <c:dLbls>
          <c:showLegendKey val="0"/>
          <c:showVal val="0"/>
          <c:showCatName val="0"/>
          <c:showSerName val="0"/>
          <c:showPercent val="0"/>
          <c:showBubbleSize val="0"/>
        </c:dLbls>
        <c:marker val="1"/>
        <c:smooth val="0"/>
        <c:axId val="139690752"/>
        <c:axId val="139692672"/>
      </c:lineChart>
      <c:dateAx>
        <c:axId val="139690752"/>
        <c:scaling>
          <c:orientation val="minMax"/>
        </c:scaling>
        <c:delete val="1"/>
        <c:axPos val="b"/>
        <c:numFmt formatCode="ge" sourceLinked="1"/>
        <c:majorTickMark val="none"/>
        <c:minorTickMark val="none"/>
        <c:tickLblPos val="none"/>
        <c:crossAx val="139692672"/>
        <c:crosses val="autoZero"/>
        <c:auto val="1"/>
        <c:lblOffset val="100"/>
        <c:baseTimeUnit val="years"/>
      </c:dateAx>
      <c:valAx>
        <c:axId val="139692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969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204.23</c:v>
                </c:pt>
                <c:pt idx="1">
                  <c:v>259.32</c:v>
                </c:pt>
                <c:pt idx="2">
                  <c:v>295.08999999999997</c:v>
                </c:pt>
                <c:pt idx="3">
                  <c:v>340.97</c:v>
                </c:pt>
                <c:pt idx="4">
                  <c:v>373.92</c:v>
                </c:pt>
              </c:numCache>
            </c:numRef>
          </c:val>
          <c:extLst xmlns:c16r2="http://schemas.microsoft.com/office/drawing/2015/06/chart">
            <c:ext xmlns:c16="http://schemas.microsoft.com/office/drawing/2014/chart" uri="{C3380CC4-5D6E-409C-BE32-E72D297353CC}">
              <c16:uniqueId val="{00000000-E42D-4877-BE16-7A1EB9B41DB0}"/>
            </c:ext>
          </c:extLst>
        </c:ser>
        <c:dLbls>
          <c:showLegendKey val="0"/>
          <c:showVal val="0"/>
          <c:showCatName val="0"/>
          <c:showSerName val="0"/>
          <c:showPercent val="0"/>
          <c:showBubbleSize val="0"/>
        </c:dLbls>
        <c:gapWidth val="150"/>
        <c:axId val="139736192"/>
        <c:axId val="13973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E42D-4877-BE16-7A1EB9B41DB0}"/>
            </c:ext>
          </c:extLst>
        </c:ser>
        <c:dLbls>
          <c:showLegendKey val="0"/>
          <c:showVal val="0"/>
          <c:showCatName val="0"/>
          <c:showSerName val="0"/>
          <c:showPercent val="0"/>
          <c:showBubbleSize val="0"/>
        </c:dLbls>
        <c:marker val="1"/>
        <c:smooth val="0"/>
        <c:axId val="139736192"/>
        <c:axId val="139738112"/>
      </c:lineChart>
      <c:dateAx>
        <c:axId val="139736192"/>
        <c:scaling>
          <c:orientation val="minMax"/>
        </c:scaling>
        <c:delete val="1"/>
        <c:axPos val="b"/>
        <c:numFmt formatCode="ge" sourceLinked="1"/>
        <c:majorTickMark val="none"/>
        <c:minorTickMark val="none"/>
        <c:tickLblPos val="none"/>
        <c:crossAx val="139738112"/>
        <c:crosses val="autoZero"/>
        <c:auto val="1"/>
        <c:lblOffset val="100"/>
        <c:baseTimeUnit val="years"/>
      </c:dateAx>
      <c:valAx>
        <c:axId val="139738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973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107.45</c:v>
                </c:pt>
                <c:pt idx="1">
                  <c:v>109.99</c:v>
                </c:pt>
                <c:pt idx="2">
                  <c:v>102.67</c:v>
                </c:pt>
                <c:pt idx="3">
                  <c:v>100.99</c:v>
                </c:pt>
                <c:pt idx="4">
                  <c:v>121.23</c:v>
                </c:pt>
              </c:numCache>
            </c:numRef>
          </c:val>
          <c:extLst xmlns:c16r2="http://schemas.microsoft.com/office/drawing/2015/06/chart">
            <c:ext xmlns:c16="http://schemas.microsoft.com/office/drawing/2014/chart" uri="{C3380CC4-5D6E-409C-BE32-E72D297353CC}">
              <c16:uniqueId val="{00000000-61A5-4685-A065-6A56D00B5803}"/>
            </c:ext>
          </c:extLst>
        </c:ser>
        <c:dLbls>
          <c:showLegendKey val="0"/>
          <c:showVal val="0"/>
          <c:showCatName val="0"/>
          <c:showSerName val="0"/>
          <c:showPercent val="0"/>
          <c:showBubbleSize val="0"/>
        </c:dLbls>
        <c:gapWidth val="150"/>
        <c:axId val="139773440"/>
        <c:axId val="13977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xmlns:c16r2="http://schemas.microsoft.com/office/drawing/2015/06/chart">
            <c:ext xmlns:c16="http://schemas.microsoft.com/office/drawing/2014/chart" uri="{C3380CC4-5D6E-409C-BE32-E72D297353CC}">
              <c16:uniqueId val="{00000001-61A5-4685-A065-6A56D00B5803}"/>
            </c:ext>
          </c:extLst>
        </c:ser>
        <c:dLbls>
          <c:showLegendKey val="0"/>
          <c:showVal val="0"/>
          <c:showCatName val="0"/>
          <c:showSerName val="0"/>
          <c:showPercent val="0"/>
          <c:showBubbleSize val="0"/>
        </c:dLbls>
        <c:marker val="1"/>
        <c:smooth val="0"/>
        <c:axId val="139773440"/>
        <c:axId val="139775360"/>
      </c:lineChart>
      <c:dateAx>
        <c:axId val="139773440"/>
        <c:scaling>
          <c:orientation val="minMax"/>
        </c:scaling>
        <c:delete val="1"/>
        <c:axPos val="b"/>
        <c:numFmt formatCode="ge" sourceLinked="1"/>
        <c:majorTickMark val="none"/>
        <c:minorTickMark val="none"/>
        <c:tickLblPos val="none"/>
        <c:crossAx val="139775360"/>
        <c:crosses val="autoZero"/>
        <c:auto val="1"/>
        <c:lblOffset val="100"/>
        <c:baseTimeUnit val="years"/>
      </c:dateAx>
      <c:valAx>
        <c:axId val="13977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77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194.11</c:v>
                </c:pt>
                <c:pt idx="1">
                  <c:v>184.04</c:v>
                </c:pt>
                <c:pt idx="2">
                  <c:v>197.29</c:v>
                </c:pt>
                <c:pt idx="3">
                  <c:v>201.53</c:v>
                </c:pt>
                <c:pt idx="4">
                  <c:v>166.61</c:v>
                </c:pt>
              </c:numCache>
            </c:numRef>
          </c:val>
          <c:extLst xmlns:c16r2="http://schemas.microsoft.com/office/drawing/2015/06/chart">
            <c:ext xmlns:c16="http://schemas.microsoft.com/office/drawing/2014/chart" uri="{C3380CC4-5D6E-409C-BE32-E72D297353CC}">
              <c16:uniqueId val="{00000000-5B10-4CB3-8B83-6B38F6D644ED}"/>
            </c:ext>
          </c:extLst>
        </c:ser>
        <c:dLbls>
          <c:showLegendKey val="0"/>
          <c:showVal val="0"/>
          <c:showCatName val="0"/>
          <c:showSerName val="0"/>
          <c:showPercent val="0"/>
          <c:showBubbleSize val="0"/>
        </c:dLbls>
        <c:gapWidth val="150"/>
        <c:axId val="139875840"/>
        <c:axId val="13987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xmlns:c16r2="http://schemas.microsoft.com/office/drawing/2015/06/chart">
            <c:ext xmlns:c16="http://schemas.microsoft.com/office/drawing/2014/chart" uri="{C3380CC4-5D6E-409C-BE32-E72D297353CC}">
              <c16:uniqueId val="{00000001-5B10-4CB3-8B83-6B38F6D644ED}"/>
            </c:ext>
          </c:extLst>
        </c:ser>
        <c:dLbls>
          <c:showLegendKey val="0"/>
          <c:showVal val="0"/>
          <c:showCatName val="0"/>
          <c:showSerName val="0"/>
          <c:showPercent val="0"/>
          <c:showBubbleSize val="0"/>
        </c:dLbls>
        <c:marker val="1"/>
        <c:smooth val="0"/>
        <c:axId val="139875840"/>
        <c:axId val="139877760"/>
      </c:lineChart>
      <c:dateAx>
        <c:axId val="139875840"/>
        <c:scaling>
          <c:orientation val="minMax"/>
        </c:scaling>
        <c:delete val="1"/>
        <c:axPos val="b"/>
        <c:numFmt formatCode="ge" sourceLinked="1"/>
        <c:majorTickMark val="none"/>
        <c:minorTickMark val="none"/>
        <c:tickLblPos val="none"/>
        <c:crossAx val="139877760"/>
        <c:crosses val="autoZero"/>
        <c:auto val="1"/>
        <c:lblOffset val="100"/>
        <c:baseTimeUnit val="years"/>
      </c:dateAx>
      <c:valAx>
        <c:axId val="13987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7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2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北海道　当麻町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非設置</v>
      </c>
      <c r="AE8" s="82"/>
      <c r="AF8" s="82"/>
      <c r="AG8" s="82"/>
      <c r="AH8" s="82"/>
      <c r="AI8" s="82"/>
      <c r="AJ8" s="82"/>
      <c r="AK8" s="4"/>
      <c r="AL8" s="70">
        <f>データ!$R$6</f>
        <v>6560</v>
      </c>
      <c r="AM8" s="70"/>
      <c r="AN8" s="70"/>
      <c r="AO8" s="70"/>
      <c r="AP8" s="70"/>
      <c r="AQ8" s="70"/>
      <c r="AR8" s="70"/>
      <c r="AS8" s="70"/>
      <c r="AT8" s="66">
        <f>データ!$S$6</f>
        <v>204.9</v>
      </c>
      <c r="AU8" s="67"/>
      <c r="AV8" s="67"/>
      <c r="AW8" s="67"/>
      <c r="AX8" s="67"/>
      <c r="AY8" s="67"/>
      <c r="AZ8" s="67"/>
      <c r="BA8" s="67"/>
      <c r="BB8" s="69">
        <f>データ!$T$6</f>
        <v>32.020000000000003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54.48</v>
      </c>
      <c r="J10" s="67"/>
      <c r="K10" s="67"/>
      <c r="L10" s="67"/>
      <c r="M10" s="67"/>
      <c r="N10" s="67"/>
      <c r="O10" s="68"/>
      <c r="P10" s="69">
        <f>データ!$P$6</f>
        <v>91.75</v>
      </c>
      <c r="Q10" s="69"/>
      <c r="R10" s="69"/>
      <c r="S10" s="69"/>
      <c r="T10" s="69"/>
      <c r="U10" s="69"/>
      <c r="V10" s="69"/>
      <c r="W10" s="70">
        <f>データ!$Q$6</f>
        <v>3991</v>
      </c>
      <c r="X10" s="70"/>
      <c r="Y10" s="70"/>
      <c r="Z10" s="70"/>
      <c r="AA10" s="70"/>
      <c r="AB10" s="70"/>
      <c r="AC10" s="70"/>
      <c r="AD10" s="2"/>
      <c r="AE10" s="2"/>
      <c r="AF10" s="2"/>
      <c r="AG10" s="2"/>
      <c r="AH10" s="4"/>
      <c r="AI10" s="4"/>
      <c r="AJ10" s="4"/>
      <c r="AK10" s="4"/>
      <c r="AL10" s="70">
        <f>データ!$U$6</f>
        <v>6004</v>
      </c>
      <c r="AM10" s="70"/>
      <c r="AN10" s="70"/>
      <c r="AO10" s="70"/>
      <c r="AP10" s="70"/>
      <c r="AQ10" s="70"/>
      <c r="AR10" s="70"/>
      <c r="AS10" s="70"/>
      <c r="AT10" s="66">
        <f>データ!$V$6</f>
        <v>85.52</v>
      </c>
      <c r="AU10" s="67"/>
      <c r="AV10" s="67"/>
      <c r="AW10" s="67"/>
      <c r="AX10" s="67"/>
      <c r="AY10" s="67"/>
      <c r="AZ10" s="67"/>
      <c r="BA10" s="67"/>
      <c r="BB10" s="69">
        <f>データ!$W$6</f>
        <v>70.209999999999994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YIO5lsQCKB3SCHjNFz6XFQhDgMyXi9v7JvQjTCw18lktp0oU7N2dSFKbVbth9hbADiPWGJwmQCCydKyLT76y4Q==" saltValue="ZLdU7Stoq7eS38fbVTfrz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14541</v>
      </c>
      <c r="D6" s="33">
        <f t="shared" si="3"/>
        <v>46</v>
      </c>
      <c r="E6" s="33">
        <f t="shared" si="3"/>
        <v>1</v>
      </c>
      <c r="F6" s="33">
        <f t="shared" si="3"/>
        <v>0</v>
      </c>
      <c r="G6" s="33">
        <f t="shared" si="3"/>
        <v>1</v>
      </c>
      <c r="H6" s="33" t="str">
        <f t="shared" si="3"/>
        <v>北海道　当麻町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54.48</v>
      </c>
      <c r="P6" s="34">
        <f t="shared" si="3"/>
        <v>91.75</v>
      </c>
      <c r="Q6" s="34">
        <f t="shared" si="3"/>
        <v>3991</v>
      </c>
      <c r="R6" s="34">
        <f t="shared" si="3"/>
        <v>6560</v>
      </c>
      <c r="S6" s="34">
        <f t="shared" si="3"/>
        <v>204.9</v>
      </c>
      <c r="T6" s="34">
        <f t="shared" si="3"/>
        <v>32.020000000000003</v>
      </c>
      <c r="U6" s="34">
        <f t="shared" si="3"/>
        <v>6004</v>
      </c>
      <c r="V6" s="34">
        <f t="shared" si="3"/>
        <v>85.52</v>
      </c>
      <c r="W6" s="34">
        <f t="shared" si="3"/>
        <v>70.209999999999994</v>
      </c>
      <c r="X6" s="35">
        <f>IF(X7="",NA(),X7)</f>
        <v>109.91</v>
      </c>
      <c r="Y6" s="35">
        <f t="shared" ref="Y6:AG6" si="4">IF(Y7="",NA(),Y7)</f>
        <v>112.77</v>
      </c>
      <c r="Z6" s="35">
        <f t="shared" si="4"/>
        <v>105.22</v>
      </c>
      <c r="AA6" s="35">
        <f t="shared" si="4"/>
        <v>102.99</v>
      </c>
      <c r="AB6" s="35">
        <f t="shared" si="4"/>
        <v>123.99</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7951.74</v>
      </c>
      <c r="AU6" s="35">
        <f t="shared" ref="AU6:BC6" si="6">IF(AU7="",NA(),AU7)</f>
        <v>832.93</v>
      </c>
      <c r="AV6" s="35">
        <f t="shared" si="6"/>
        <v>636.20000000000005</v>
      </c>
      <c r="AW6" s="35">
        <f t="shared" si="6"/>
        <v>734.92</v>
      </c>
      <c r="AX6" s="35">
        <f t="shared" si="6"/>
        <v>245.44</v>
      </c>
      <c r="AY6" s="35">
        <f t="shared" si="6"/>
        <v>1164.51</v>
      </c>
      <c r="AZ6" s="35">
        <f t="shared" si="6"/>
        <v>434.72</v>
      </c>
      <c r="BA6" s="35">
        <f t="shared" si="6"/>
        <v>416.14</v>
      </c>
      <c r="BB6" s="35">
        <f t="shared" si="6"/>
        <v>371.89</v>
      </c>
      <c r="BC6" s="35">
        <f t="shared" si="6"/>
        <v>293.23</v>
      </c>
      <c r="BD6" s="34" t="str">
        <f>IF(BD7="","",IF(BD7="-","【-】","【"&amp;SUBSTITUTE(TEXT(BD7,"#,##0.00"),"-","△")&amp;"】"))</f>
        <v>【264.34】</v>
      </c>
      <c r="BE6" s="35">
        <f>IF(BE7="",NA(),BE7)</f>
        <v>204.23</v>
      </c>
      <c r="BF6" s="35">
        <f t="shared" ref="BF6:BN6" si="7">IF(BF7="",NA(),BF7)</f>
        <v>259.32</v>
      </c>
      <c r="BG6" s="35">
        <f t="shared" si="7"/>
        <v>295.08999999999997</v>
      </c>
      <c r="BH6" s="35">
        <f t="shared" si="7"/>
        <v>340.97</v>
      </c>
      <c r="BI6" s="35">
        <f t="shared" si="7"/>
        <v>373.92</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107.45</v>
      </c>
      <c r="BQ6" s="35">
        <f t="shared" ref="BQ6:BY6" si="8">IF(BQ7="",NA(),BQ7)</f>
        <v>109.99</v>
      </c>
      <c r="BR6" s="35">
        <f t="shared" si="8"/>
        <v>102.67</v>
      </c>
      <c r="BS6" s="35">
        <f t="shared" si="8"/>
        <v>100.99</v>
      </c>
      <c r="BT6" s="35">
        <f t="shared" si="8"/>
        <v>121.23</v>
      </c>
      <c r="BU6" s="35">
        <f t="shared" si="8"/>
        <v>90.64</v>
      </c>
      <c r="BV6" s="35">
        <f t="shared" si="8"/>
        <v>93.66</v>
      </c>
      <c r="BW6" s="35">
        <f t="shared" si="8"/>
        <v>92.76</v>
      </c>
      <c r="BX6" s="35">
        <f t="shared" si="8"/>
        <v>93.28</v>
      </c>
      <c r="BY6" s="35">
        <f t="shared" si="8"/>
        <v>87.51</v>
      </c>
      <c r="BZ6" s="34" t="str">
        <f>IF(BZ7="","",IF(BZ7="-","【-】","【"&amp;SUBSTITUTE(TEXT(BZ7,"#,##0.00"),"-","△")&amp;"】"))</f>
        <v>【104.36】</v>
      </c>
      <c r="CA6" s="35">
        <f>IF(CA7="",NA(),CA7)</f>
        <v>194.11</v>
      </c>
      <c r="CB6" s="35">
        <f t="shared" ref="CB6:CJ6" si="9">IF(CB7="",NA(),CB7)</f>
        <v>184.04</v>
      </c>
      <c r="CC6" s="35">
        <f t="shared" si="9"/>
        <v>197.29</v>
      </c>
      <c r="CD6" s="35">
        <f t="shared" si="9"/>
        <v>201.53</v>
      </c>
      <c r="CE6" s="35">
        <f t="shared" si="9"/>
        <v>166.61</v>
      </c>
      <c r="CF6" s="35">
        <f t="shared" si="9"/>
        <v>213.52</v>
      </c>
      <c r="CG6" s="35">
        <f t="shared" si="9"/>
        <v>208.21</v>
      </c>
      <c r="CH6" s="35">
        <f t="shared" si="9"/>
        <v>208.67</v>
      </c>
      <c r="CI6" s="35">
        <f t="shared" si="9"/>
        <v>208.29</v>
      </c>
      <c r="CJ6" s="35">
        <f t="shared" si="9"/>
        <v>218.42</v>
      </c>
      <c r="CK6" s="34" t="str">
        <f>IF(CK7="","",IF(CK7="-","【-】","【"&amp;SUBSTITUTE(TEXT(CK7,"#,##0.00"),"-","△")&amp;"】"))</f>
        <v>【165.71】</v>
      </c>
      <c r="CL6" s="35">
        <f>IF(CL7="",NA(),CL7)</f>
        <v>66.290000000000006</v>
      </c>
      <c r="CM6" s="35">
        <f t="shared" ref="CM6:CU6" si="10">IF(CM7="",NA(),CM7)</f>
        <v>66.13</v>
      </c>
      <c r="CN6" s="35">
        <f t="shared" si="10"/>
        <v>67.510000000000005</v>
      </c>
      <c r="CO6" s="35">
        <f t="shared" si="10"/>
        <v>69.510000000000005</v>
      </c>
      <c r="CP6" s="35">
        <f t="shared" si="10"/>
        <v>66.239999999999995</v>
      </c>
      <c r="CQ6" s="35">
        <f t="shared" si="10"/>
        <v>49.77</v>
      </c>
      <c r="CR6" s="35">
        <f t="shared" si="10"/>
        <v>49.22</v>
      </c>
      <c r="CS6" s="35">
        <f t="shared" si="10"/>
        <v>49.08</v>
      </c>
      <c r="CT6" s="35">
        <f t="shared" si="10"/>
        <v>49.32</v>
      </c>
      <c r="CU6" s="35">
        <f t="shared" si="10"/>
        <v>50.24</v>
      </c>
      <c r="CV6" s="34" t="str">
        <f>IF(CV7="","",IF(CV7="-","【-】","【"&amp;SUBSTITUTE(TEXT(CV7,"#,##0.00"),"-","△")&amp;"】"))</f>
        <v>【60.41】</v>
      </c>
      <c r="CW6" s="35">
        <f>IF(CW7="",NA(),CW7)</f>
        <v>63.57</v>
      </c>
      <c r="CX6" s="35">
        <f t="shared" ref="CX6:DF6" si="11">IF(CX7="",NA(),CX7)</f>
        <v>64.09</v>
      </c>
      <c r="CY6" s="35">
        <f t="shared" si="11"/>
        <v>63.04</v>
      </c>
      <c r="CZ6" s="35">
        <f t="shared" si="11"/>
        <v>61.38</v>
      </c>
      <c r="DA6" s="35">
        <f t="shared" si="11"/>
        <v>64.540000000000006</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51.19</v>
      </c>
      <c r="DI6" s="35">
        <f t="shared" ref="DI6:DQ6" si="12">IF(DI7="",NA(),DI7)</f>
        <v>60.91</v>
      </c>
      <c r="DJ6" s="35">
        <f t="shared" si="12"/>
        <v>60.52</v>
      </c>
      <c r="DK6" s="35">
        <f t="shared" si="12"/>
        <v>59.54</v>
      </c>
      <c r="DL6" s="35">
        <f t="shared" si="12"/>
        <v>58.65</v>
      </c>
      <c r="DM6" s="35">
        <f t="shared" si="12"/>
        <v>36.43</v>
      </c>
      <c r="DN6" s="35">
        <f t="shared" si="12"/>
        <v>46.12</v>
      </c>
      <c r="DO6" s="35">
        <f t="shared" si="12"/>
        <v>47.44</v>
      </c>
      <c r="DP6" s="35">
        <f t="shared" si="12"/>
        <v>48.3</v>
      </c>
      <c r="DQ6" s="35">
        <f t="shared" si="12"/>
        <v>45.14</v>
      </c>
      <c r="DR6" s="34" t="str">
        <f>IF(DR7="","",IF(DR7="-","【-】","【"&amp;SUBSTITUTE(TEXT(DR7,"#,##0.00"),"-","△")&amp;"】"))</f>
        <v>【48.12】</v>
      </c>
      <c r="DS6" s="35">
        <f>IF(DS7="",NA(),DS7)</f>
        <v>32.03</v>
      </c>
      <c r="DT6" s="35">
        <f t="shared" ref="DT6:EB6" si="13">IF(DT7="",NA(),DT7)</f>
        <v>44.12</v>
      </c>
      <c r="DU6" s="35">
        <f t="shared" si="13"/>
        <v>51.26</v>
      </c>
      <c r="DV6" s="35">
        <f t="shared" si="13"/>
        <v>50.23</v>
      </c>
      <c r="DW6" s="35">
        <f t="shared" si="13"/>
        <v>51.57</v>
      </c>
      <c r="DX6" s="35">
        <f t="shared" si="13"/>
        <v>8.7200000000000006</v>
      </c>
      <c r="DY6" s="35">
        <f t="shared" si="13"/>
        <v>9.86</v>
      </c>
      <c r="DZ6" s="35">
        <f t="shared" si="13"/>
        <v>11.16</v>
      </c>
      <c r="EA6" s="35">
        <f t="shared" si="13"/>
        <v>12.43</v>
      </c>
      <c r="EB6" s="35">
        <f t="shared" si="13"/>
        <v>13.58</v>
      </c>
      <c r="EC6" s="34" t="str">
        <f>IF(EC7="","",IF(EC7="-","【-】","【"&amp;SUBSTITUTE(TEXT(EC7,"#,##0.00"),"-","△")&amp;"】"))</f>
        <v>【15.89】</v>
      </c>
      <c r="ED6" s="35">
        <f>IF(ED7="",NA(),ED7)</f>
        <v>0.13</v>
      </c>
      <c r="EE6" s="35">
        <f t="shared" ref="EE6:EM6" si="14">IF(EE7="",NA(),EE7)</f>
        <v>0.21</v>
      </c>
      <c r="EF6" s="35">
        <f t="shared" si="14"/>
        <v>0.59</v>
      </c>
      <c r="EG6" s="35">
        <f t="shared" si="14"/>
        <v>1</v>
      </c>
      <c r="EH6" s="35">
        <f t="shared" si="14"/>
        <v>1.2</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14541</v>
      </c>
      <c r="D7" s="37">
        <v>46</v>
      </c>
      <c r="E7" s="37">
        <v>1</v>
      </c>
      <c r="F7" s="37">
        <v>0</v>
      </c>
      <c r="G7" s="37">
        <v>1</v>
      </c>
      <c r="H7" s="37" t="s">
        <v>105</v>
      </c>
      <c r="I7" s="37" t="s">
        <v>106</v>
      </c>
      <c r="J7" s="37" t="s">
        <v>107</v>
      </c>
      <c r="K7" s="37" t="s">
        <v>108</v>
      </c>
      <c r="L7" s="37" t="s">
        <v>109</v>
      </c>
      <c r="M7" s="37" t="s">
        <v>110</v>
      </c>
      <c r="N7" s="38" t="s">
        <v>111</v>
      </c>
      <c r="O7" s="38">
        <v>54.48</v>
      </c>
      <c r="P7" s="38">
        <v>91.75</v>
      </c>
      <c r="Q7" s="38">
        <v>3991</v>
      </c>
      <c r="R7" s="38">
        <v>6560</v>
      </c>
      <c r="S7" s="38">
        <v>204.9</v>
      </c>
      <c r="T7" s="38">
        <v>32.020000000000003</v>
      </c>
      <c r="U7" s="38">
        <v>6004</v>
      </c>
      <c r="V7" s="38">
        <v>85.52</v>
      </c>
      <c r="W7" s="38">
        <v>70.209999999999994</v>
      </c>
      <c r="X7" s="38">
        <v>109.91</v>
      </c>
      <c r="Y7" s="38">
        <v>112.77</v>
      </c>
      <c r="Z7" s="38">
        <v>105.22</v>
      </c>
      <c r="AA7" s="38">
        <v>102.99</v>
      </c>
      <c r="AB7" s="38">
        <v>123.99</v>
      </c>
      <c r="AC7" s="38">
        <v>105.53</v>
      </c>
      <c r="AD7" s="38">
        <v>107.2</v>
      </c>
      <c r="AE7" s="38">
        <v>106.62</v>
      </c>
      <c r="AF7" s="38">
        <v>107.95</v>
      </c>
      <c r="AG7" s="38">
        <v>104.47</v>
      </c>
      <c r="AH7" s="38">
        <v>113.39</v>
      </c>
      <c r="AI7" s="38">
        <v>0</v>
      </c>
      <c r="AJ7" s="38">
        <v>0</v>
      </c>
      <c r="AK7" s="38">
        <v>0</v>
      </c>
      <c r="AL7" s="38">
        <v>0</v>
      </c>
      <c r="AM7" s="38">
        <v>0</v>
      </c>
      <c r="AN7" s="38">
        <v>28.31</v>
      </c>
      <c r="AO7" s="38">
        <v>13.46</v>
      </c>
      <c r="AP7" s="38">
        <v>12.59</v>
      </c>
      <c r="AQ7" s="38">
        <v>12.44</v>
      </c>
      <c r="AR7" s="38">
        <v>16.399999999999999</v>
      </c>
      <c r="AS7" s="38">
        <v>0.85</v>
      </c>
      <c r="AT7" s="38">
        <v>7951.74</v>
      </c>
      <c r="AU7" s="38">
        <v>832.93</v>
      </c>
      <c r="AV7" s="38">
        <v>636.20000000000005</v>
      </c>
      <c r="AW7" s="38">
        <v>734.92</v>
      </c>
      <c r="AX7" s="38">
        <v>245.44</v>
      </c>
      <c r="AY7" s="38">
        <v>1164.51</v>
      </c>
      <c r="AZ7" s="38">
        <v>434.72</v>
      </c>
      <c r="BA7" s="38">
        <v>416.14</v>
      </c>
      <c r="BB7" s="38">
        <v>371.89</v>
      </c>
      <c r="BC7" s="38">
        <v>293.23</v>
      </c>
      <c r="BD7" s="38">
        <v>264.33999999999997</v>
      </c>
      <c r="BE7" s="38">
        <v>204.23</v>
      </c>
      <c r="BF7" s="38">
        <v>259.32</v>
      </c>
      <c r="BG7" s="38">
        <v>295.08999999999997</v>
      </c>
      <c r="BH7" s="38">
        <v>340.97</v>
      </c>
      <c r="BI7" s="38">
        <v>373.92</v>
      </c>
      <c r="BJ7" s="38">
        <v>498.27</v>
      </c>
      <c r="BK7" s="38">
        <v>495.76</v>
      </c>
      <c r="BL7" s="38">
        <v>487.22</v>
      </c>
      <c r="BM7" s="38">
        <v>483.11</v>
      </c>
      <c r="BN7" s="38">
        <v>542.29999999999995</v>
      </c>
      <c r="BO7" s="38">
        <v>274.27</v>
      </c>
      <c r="BP7" s="38">
        <v>107.45</v>
      </c>
      <c r="BQ7" s="38">
        <v>109.99</v>
      </c>
      <c r="BR7" s="38">
        <v>102.67</v>
      </c>
      <c r="BS7" s="38">
        <v>100.99</v>
      </c>
      <c r="BT7" s="38">
        <v>121.23</v>
      </c>
      <c r="BU7" s="38">
        <v>90.64</v>
      </c>
      <c r="BV7" s="38">
        <v>93.66</v>
      </c>
      <c r="BW7" s="38">
        <v>92.76</v>
      </c>
      <c r="BX7" s="38">
        <v>93.28</v>
      </c>
      <c r="BY7" s="38">
        <v>87.51</v>
      </c>
      <c r="BZ7" s="38">
        <v>104.36</v>
      </c>
      <c r="CA7" s="38">
        <v>194.11</v>
      </c>
      <c r="CB7" s="38">
        <v>184.04</v>
      </c>
      <c r="CC7" s="38">
        <v>197.29</v>
      </c>
      <c r="CD7" s="38">
        <v>201.53</v>
      </c>
      <c r="CE7" s="38">
        <v>166.61</v>
      </c>
      <c r="CF7" s="38">
        <v>213.52</v>
      </c>
      <c r="CG7" s="38">
        <v>208.21</v>
      </c>
      <c r="CH7" s="38">
        <v>208.67</v>
      </c>
      <c r="CI7" s="38">
        <v>208.29</v>
      </c>
      <c r="CJ7" s="38">
        <v>218.42</v>
      </c>
      <c r="CK7" s="38">
        <v>165.71</v>
      </c>
      <c r="CL7" s="38">
        <v>66.290000000000006</v>
      </c>
      <c r="CM7" s="38">
        <v>66.13</v>
      </c>
      <c r="CN7" s="38">
        <v>67.510000000000005</v>
      </c>
      <c r="CO7" s="38">
        <v>69.510000000000005</v>
      </c>
      <c r="CP7" s="38">
        <v>66.239999999999995</v>
      </c>
      <c r="CQ7" s="38">
        <v>49.77</v>
      </c>
      <c r="CR7" s="38">
        <v>49.22</v>
      </c>
      <c r="CS7" s="38">
        <v>49.08</v>
      </c>
      <c r="CT7" s="38">
        <v>49.32</v>
      </c>
      <c r="CU7" s="38">
        <v>50.24</v>
      </c>
      <c r="CV7" s="38">
        <v>60.41</v>
      </c>
      <c r="CW7" s="38">
        <v>63.57</v>
      </c>
      <c r="CX7" s="38">
        <v>64.09</v>
      </c>
      <c r="CY7" s="38">
        <v>63.04</v>
      </c>
      <c r="CZ7" s="38">
        <v>61.38</v>
      </c>
      <c r="DA7" s="38">
        <v>64.540000000000006</v>
      </c>
      <c r="DB7" s="38">
        <v>79.98</v>
      </c>
      <c r="DC7" s="38">
        <v>79.48</v>
      </c>
      <c r="DD7" s="38">
        <v>79.3</v>
      </c>
      <c r="DE7" s="38">
        <v>79.34</v>
      </c>
      <c r="DF7" s="38">
        <v>78.650000000000006</v>
      </c>
      <c r="DG7" s="38">
        <v>89.93</v>
      </c>
      <c r="DH7" s="38">
        <v>51.19</v>
      </c>
      <c r="DI7" s="38">
        <v>60.91</v>
      </c>
      <c r="DJ7" s="38">
        <v>60.52</v>
      </c>
      <c r="DK7" s="38">
        <v>59.54</v>
      </c>
      <c r="DL7" s="38">
        <v>58.65</v>
      </c>
      <c r="DM7" s="38">
        <v>36.43</v>
      </c>
      <c r="DN7" s="38">
        <v>46.12</v>
      </c>
      <c r="DO7" s="38">
        <v>47.44</v>
      </c>
      <c r="DP7" s="38">
        <v>48.3</v>
      </c>
      <c r="DQ7" s="38">
        <v>45.14</v>
      </c>
      <c r="DR7" s="38">
        <v>48.12</v>
      </c>
      <c r="DS7" s="38">
        <v>32.03</v>
      </c>
      <c r="DT7" s="38">
        <v>44.12</v>
      </c>
      <c r="DU7" s="38">
        <v>51.26</v>
      </c>
      <c r="DV7" s="38">
        <v>50.23</v>
      </c>
      <c r="DW7" s="38">
        <v>51.57</v>
      </c>
      <c r="DX7" s="38">
        <v>8.7200000000000006</v>
      </c>
      <c r="DY7" s="38">
        <v>9.86</v>
      </c>
      <c r="DZ7" s="38">
        <v>11.16</v>
      </c>
      <c r="EA7" s="38">
        <v>12.43</v>
      </c>
      <c r="EB7" s="38">
        <v>13.58</v>
      </c>
      <c r="EC7" s="38">
        <v>15.89</v>
      </c>
      <c r="ED7" s="38">
        <v>0.13</v>
      </c>
      <c r="EE7" s="38">
        <v>0.21</v>
      </c>
      <c r="EF7" s="38">
        <v>0.59</v>
      </c>
      <c r="EG7" s="38">
        <v>1</v>
      </c>
      <c r="EH7" s="38">
        <v>1.2</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kensetsu09</cp:lastModifiedBy>
  <cp:lastPrinted>2019-01-21T02:05:04Z</cp:lastPrinted>
  <dcterms:created xsi:type="dcterms:W3CDTF">2018-12-03T08:24:58Z</dcterms:created>
  <dcterms:modified xsi:type="dcterms:W3CDTF">2019-01-21T02:06:19Z</dcterms:modified>
</cp:coreProperties>
</file>