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2\AppData\Local\Microsoft\Windows\INetCache\Content.Outlook\O0H7H8O4\"/>
    </mc:Choice>
  </mc:AlternateContent>
  <xr:revisionPtr revIDLastSave="0" documentId="13_ncr:1_{4F7C6522-D691-405D-8432-B34FE29AD9EA}" xr6:coauthVersionLast="44" xr6:coauthVersionMax="44" xr10:uidLastSave="{00000000-0000-0000-0000-000000000000}"/>
  <workbookProtection workbookAlgorithmName="SHA-512" workbookHashValue="vVeEYRGGNAigZnxTe2yibFS5wKUJfNU3I6ShUn09kWdPferUuzxKqlq7izf5O9ZclFxCUounCqJGMDiIvT96OQ==" workbookSaltValue="LdNQzHS1/QMlCB0OKZ3b0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<sst xmlns="http://schemas.openxmlformats.org/spreadsheetml/2006/main" count="228" uniqueCount="115">
  <si>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</si>
  <si>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</si>
  <si>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</si>
  <si>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</si>
  <si>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</si>
  <si>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</si>
  <si>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</si>
  <si>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</si>
  <si>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</si>
  <si>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</si>
  <si>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</si>
  <si>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</si>
  <si>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</si>
  <si>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</si>
  <si>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</si>
  <si>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</si>
  <si>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</si>
  <si>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</si>
  <si>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</si>
  <si>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</si>
  <si>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</si>
  <si>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</si>
  <si>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</si>
  <si>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</si>
  <si>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</si>
  <si>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</si>
  <si>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</si>
  <si>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</si>
  <si>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</si>
  <si>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</si>
  <si>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</si>
  <si>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</si>
  <si>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</si>
  <si>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</si>
  <si>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</si>
  <si>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</si>
  <si>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</si>
  <si>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</si>
  <si>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</si>
  <si>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</si>
  <si>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</si>
  <si>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</si>
  <si>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</si>
  <si>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</si>
  <si>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</si>
  <si>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</si>
  <si>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</si>
  <si>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</si>
  <si>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</si>
  <si>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</si>
  <si>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</si>
  <si>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</si>
  <si>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</si>
  <si>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</si>
  <si>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</si>
  <si>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</si>
  <si>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</si>
  <si>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</si>
  <si>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</si>
  <si>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</si>
  <si>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</si>
  <si>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</si>
  <si>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</si>
  <si>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</si>
  <si>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</si>
  <si>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</si>
  <si>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</si>
  <si>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</si>
  <si>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</si>
  <si>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</si>
  <si>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</si>
  <si>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</si>
  <si>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</si>
  <si>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</si>
  <si>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</si>
  <si>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</si>
  <si>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</si>
  <si>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</si>
  <si>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</si>
  <si>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</si>
  <si>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</si>
  <si>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</si>
  <si>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</si>
  <si>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</si>
  <si>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</si>
  <si>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</si>
  <si>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</si>
  <si>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</si>
  <si>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</si>
  <si>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</si>
  <si>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</si>
  <si>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</si>
  <si>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</si>
  <si>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</si>
  <si>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</si>
  <si>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</si>
  <si>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</si>
  <si>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</si>
  <si>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</si>
  <si>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</si>
  <si>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</si>
  <si>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</si>
  <si>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</si>
  <si>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</si>
  <si>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</si>
  <si>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</si>
  <si>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</si>
  <si>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</si>
  <si>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</si>
  <si>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</si>
  <si>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</si>
  <si>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</si>
  <si>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浄水場建設に伴い、減価償却率は減少傾向にありますが、未だ耐用年数を経過した管路が多く残存しているため、老朽化に起因した漏水事故の発生も多く有収率の悪化に繋がっています。</t>
    <rPh sb="1" eb="4">
      <t>ジョウスイジョウ</t>
    </rPh>
    <rPh sb="4" eb="6">
      <t>ケンセツ</t>
    </rPh>
    <rPh sb="7" eb="8">
      <t>トモナ</t>
    </rPh>
    <rPh sb="10" eb="12">
      <t>ゲンカ</t>
    </rPh>
    <rPh sb="12" eb="14">
      <t>ショウキャク</t>
    </rPh>
    <rPh sb="14" eb="15">
      <t>リツ</t>
    </rPh>
    <rPh sb="16" eb="18">
      <t>ゲンショウ</t>
    </rPh>
    <rPh sb="18" eb="20">
      <t>ケイコウ</t>
    </rPh>
    <rPh sb="27" eb="28">
      <t>イマ</t>
    </rPh>
    <rPh sb="29" eb="31">
      <t>タイヨウ</t>
    </rPh>
    <rPh sb="31" eb="33">
      <t>ネンスウ</t>
    </rPh>
    <rPh sb="34" eb="36">
      <t>ケイカ</t>
    </rPh>
    <rPh sb="38" eb="40">
      <t>カンロ</t>
    </rPh>
    <rPh sb="41" eb="42">
      <t>オオ</t>
    </rPh>
    <rPh sb="43" eb="45">
      <t>ザンゾン</t>
    </rPh>
    <rPh sb="52" eb="55">
      <t>ロウキュウカ</t>
    </rPh>
    <rPh sb="56" eb="58">
      <t>キイン</t>
    </rPh>
    <rPh sb="60" eb="62">
      <t>ロウスイ</t>
    </rPh>
    <rPh sb="62" eb="64">
      <t>ジコ</t>
    </rPh>
    <rPh sb="65" eb="67">
      <t>ハッセイ</t>
    </rPh>
    <rPh sb="68" eb="69">
      <t>オオ</t>
    </rPh>
    <rPh sb="70" eb="73">
      <t>ユウシュウリツ</t>
    </rPh>
    <rPh sb="74" eb="76">
      <t>アッカ</t>
    </rPh>
    <rPh sb="77" eb="78">
      <t>ツナ</t>
    </rPh>
    <phoneticPr fontId="4"/>
  </si>
  <si>
    <t>　現在、当町水道事業の運営は、概ね給水使用料により経営していますが、人口減少による収益減少のなか、耐用年数を経過した老朽施設の更新に伴う企業債の増加や維持管理費用の支出が増大し、経営を圧迫している状況です。</t>
    <rPh sb="75" eb="77">
      <t>イジ</t>
    </rPh>
    <rPh sb="77" eb="79">
      <t>カンリ</t>
    </rPh>
    <rPh sb="79" eb="81">
      <t>ヒヨウ</t>
    </rPh>
    <rPh sb="85" eb="87">
      <t>ゾウダイ</t>
    </rPh>
    <phoneticPr fontId="4"/>
  </si>
  <si>
    <t>　当町水道事業の経営健全化を図るにあたり、有収率の向上が急務となっており、現在は漏水多発管路に重点を置き更新を行っています。また、道路工事等に合せて管路更新工事を行い、更新費用の抑制に努めています。
　今後も計画的な施設の更新を行い支出の抑制を図ってまいります。</t>
    <rPh sb="1" eb="3">
      <t>トウチョウ</t>
    </rPh>
    <rPh sb="3" eb="5">
      <t>スイドウ</t>
    </rPh>
    <rPh sb="5" eb="7">
      <t>ジギョウ</t>
    </rPh>
    <rPh sb="8" eb="10">
      <t>ケイエイ</t>
    </rPh>
    <rPh sb="10" eb="13">
      <t>ケンゼンカ</t>
    </rPh>
    <rPh sb="14" eb="15">
      <t>ハカ</t>
    </rPh>
    <rPh sb="21" eb="24">
      <t>ユウシュウリツ</t>
    </rPh>
    <rPh sb="25" eb="27">
      <t>コウジョウ</t>
    </rPh>
    <rPh sb="28" eb="30">
      <t>キュウム</t>
    </rPh>
    <rPh sb="37" eb="39">
      <t>ゲンザイ</t>
    </rPh>
    <rPh sb="40" eb="42">
      <t>ロウスイ</t>
    </rPh>
    <rPh sb="42" eb="44">
      <t>タハツ</t>
    </rPh>
    <rPh sb="44" eb="46">
      <t>カンロ</t>
    </rPh>
    <rPh sb="47" eb="49">
      <t>ジュウテン</t>
    </rPh>
    <rPh sb="50" eb="51">
      <t>オ</t>
    </rPh>
    <rPh sb="52" eb="54">
      <t>コウシン</t>
    </rPh>
    <rPh sb="55" eb="56">
      <t>オコナ</t>
    </rPh>
    <rPh sb="65" eb="67">
      <t>ドウロ</t>
    </rPh>
    <rPh sb="67" eb="69">
      <t>コウジ</t>
    </rPh>
    <rPh sb="69" eb="70">
      <t>トウ</t>
    </rPh>
    <rPh sb="71" eb="72">
      <t>アワ</t>
    </rPh>
    <rPh sb="74" eb="76">
      <t>カンロ</t>
    </rPh>
    <rPh sb="76" eb="78">
      <t>コウシン</t>
    </rPh>
    <rPh sb="78" eb="80">
      <t>コウジ</t>
    </rPh>
    <rPh sb="81" eb="82">
      <t>オコナ</t>
    </rPh>
    <rPh sb="84" eb="86">
      <t>コウシン</t>
    </rPh>
    <rPh sb="86" eb="88">
      <t>ヒヨウ</t>
    </rPh>
    <rPh sb="89" eb="91">
      <t>ヨクセイ</t>
    </rPh>
    <rPh sb="92" eb="93">
      <t>ツト</t>
    </rPh>
    <rPh sb="101" eb="103">
      <t>コンゴ</t>
    </rPh>
    <rPh sb="104" eb="107">
      <t>ケイカクテキ</t>
    </rPh>
    <rPh sb="108" eb="110">
      <t>シセツ</t>
    </rPh>
    <rPh sb="111" eb="113">
      <t>コウシン</t>
    </rPh>
    <rPh sb="114" eb="115">
      <t>オコナ</t>
    </rPh>
    <rPh sb="116" eb="118">
      <t>シシュツ</t>
    </rPh>
    <rPh sb="119" eb="121">
      <t>ヨクセイ</t>
    </rPh>
    <rPh sb="122" eb="1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</si>
</sst>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0.59</c:v>
                </c:pt>
                <c:pt idx="1">
                  <c:v>1</c:v>
                </c:pt>
                <c:pt idx="2">
                  <c:v>1.2</c:v>
                </c:pt>
                <c:pt idx="3">
                  <c:v>0.53</c:v>
                </c:pt>
                <c:pt idx="4">
                  <c:v>0.53</c:v>
                </c:pt>
              </c:numCache>
            </c:numRef>
          </c:val>
          <c:extLst>
            <c:ext xmlns:c16="http://schemas.microsoft.com/office/drawing/2014/chart" uri="{C3380CC4-5D6E-409C-BE32-E72D297353CC}">
              <c16:uniqueId val="{00000000-D3E6-490B-925A-95CBEB898D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3E6-490B-925A-95CBEB898D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67.510000000000005</c:v>
                </c:pt>
                <c:pt idx="1">
                  <c:v>69.510000000000005</c:v>
                </c:pt>
                <c:pt idx="2">
                  <c:v>66.239999999999995</c:v>
                </c:pt>
                <c:pt idx="3">
                  <c:v>66.91</c:v>
                </c:pt>
                <c:pt idx="4">
                  <c:v>64.89</c:v>
                </c:pt>
              </c:numCache>
            </c:numRef>
          </c:val>
          <c:extLst>
            <c:ext xmlns:c16="http://schemas.microsoft.com/office/drawing/2014/chart" uri="{C3380CC4-5D6E-409C-BE32-E72D297353CC}">
              <c16:uniqueId val="{00000000-ED29-41D1-B2C3-07D50C6E52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D29-41D1-B2C3-07D50C6E52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63.04</c:v>
                </c:pt>
                <c:pt idx="1">
                  <c:v>61.38</c:v>
                </c:pt>
                <c:pt idx="2">
                  <c:v>64.540000000000006</c:v>
                </c:pt>
                <c:pt idx="3">
                  <c:v>62.35</c:v>
                </c:pt>
                <c:pt idx="4">
                  <c:v>65.03</c:v>
                </c:pt>
              </c:numCache>
            </c:numRef>
          </c:val>
          <c:extLst>
            <c:ext xmlns:c16="http://schemas.microsoft.com/office/drawing/2014/chart" uri="{C3380CC4-5D6E-409C-BE32-E72D297353CC}">
              <c16:uniqueId val="{00000000-4C20-4CBF-B1BA-6ACD1AF5E2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4C20-4CBF-B1BA-6ACD1AF5E2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105.22</c:v>
                </c:pt>
                <c:pt idx="1">
                  <c:v>102.99</c:v>
                </c:pt>
                <c:pt idx="2">
                  <c:v>123.99</c:v>
                </c:pt>
                <c:pt idx="3">
                  <c:v>106.04</c:v>
                </c:pt>
                <c:pt idx="4">
                  <c:v>81.400000000000006</c:v>
                </c:pt>
              </c:numCache>
            </c:numRef>
          </c:val>
          <c:extLst>
            <c:ext xmlns:c16="http://schemas.microsoft.com/office/drawing/2014/chart" uri="{C3380CC4-5D6E-409C-BE32-E72D297353CC}">
              <c16:uniqueId val="{00000000-6449-4908-A1C9-00B94C16FD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6449-4908-A1C9-00B94C16FD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60.52</c:v>
                </c:pt>
                <c:pt idx="1">
                  <c:v>59.54</c:v>
                </c:pt>
                <c:pt idx="2">
                  <c:v>58.65</c:v>
                </c:pt>
                <c:pt idx="3">
                  <c:v>58.85</c:v>
                </c:pt>
                <c:pt idx="4">
                  <c:v>34.1</c:v>
                </c:pt>
              </c:numCache>
            </c:numRef>
          </c:val>
          <c:extLst>
            <c:ext xmlns:c16="http://schemas.microsoft.com/office/drawing/2014/chart" uri="{C3380CC4-5D6E-409C-BE32-E72D297353CC}">
              <c16:uniqueId val="{00000000-D42D-4E2E-891B-46B2FEC9E3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D42D-4E2E-891B-46B2FEC9E3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51.26</c:v>
                </c:pt>
                <c:pt idx="1">
                  <c:v>50.23</c:v>
                </c:pt>
                <c:pt idx="2">
                  <c:v>51.57</c:v>
                </c:pt>
                <c:pt idx="3">
                  <c:v>53.05</c:v>
                </c:pt>
                <c:pt idx="4">
                  <c:v>59.02</c:v>
                </c:pt>
              </c:numCache>
            </c:numRef>
          </c:val>
          <c:extLst>
            <c:ext xmlns:c16="http://schemas.microsoft.com/office/drawing/2014/chart" uri="{C3380CC4-5D6E-409C-BE32-E72D297353CC}">
              <c16:uniqueId val="{00000000-C9D8-4BF6-B683-AF6A648550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C9D8-4BF6-B683-AF6A648550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5A-427F-B960-E8097E4FA0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7F5A-427F-B960-E8097E4FA0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636.20000000000005</c:v>
                </c:pt>
                <c:pt idx="1">
                  <c:v>734.92</c:v>
                </c:pt>
                <c:pt idx="2">
                  <c:v>245.44</c:v>
                </c:pt>
                <c:pt idx="3">
                  <c:v>97.09</c:v>
                </c:pt>
                <c:pt idx="4">
                  <c:v>75.489999999999995</c:v>
                </c:pt>
              </c:numCache>
            </c:numRef>
          </c:val>
          <c:extLst>
            <c:ext xmlns:c16="http://schemas.microsoft.com/office/drawing/2014/chart" uri="{C3380CC4-5D6E-409C-BE32-E72D297353CC}">
              <c16:uniqueId val="{00000000-D312-4DFC-8A22-7C23F59A08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312-4DFC-8A22-7C23F59A08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295.08999999999997</c:v>
                </c:pt>
                <c:pt idx="1">
                  <c:v>340.97</c:v>
                </c:pt>
                <c:pt idx="2">
                  <c:v>373.92</c:v>
                </c:pt>
                <c:pt idx="3">
                  <c:v>409.63</c:v>
                </c:pt>
                <c:pt idx="4">
                  <c:v>585.65</c:v>
                </c:pt>
              </c:numCache>
            </c:numRef>
          </c:val>
          <c:extLst>
            <c:ext xmlns:c16="http://schemas.microsoft.com/office/drawing/2014/chart" uri="{C3380CC4-5D6E-409C-BE32-E72D297353CC}">
              <c16:uniqueId val="{00000000-C79F-4544-B04B-5FA3A31677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79F-4544-B04B-5FA3A31677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102.67</c:v>
                </c:pt>
                <c:pt idx="1">
                  <c:v>100.99</c:v>
                </c:pt>
                <c:pt idx="2">
                  <c:v>121.23</c:v>
                </c:pt>
                <c:pt idx="3">
                  <c:v>104.2</c:v>
                </c:pt>
                <c:pt idx="4">
                  <c:v>78.489999999999995</c:v>
                </c:pt>
              </c:numCache>
            </c:numRef>
          </c:val>
          <c:extLst>
            <c:ext xmlns:c16="http://schemas.microsoft.com/office/drawing/2014/chart" uri="{C3380CC4-5D6E-409C-BE32-E72D297353CC}">
              <c16:uniqueId val="{00000000-076A-48F0-A0F5-F57EA423B2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076A-48F0-A0F5-F57EA423B2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197.29</c:v>
                </c:pt>
                <c:pt idx="1">
                  <c:v>201.53</c:v>
                </c:pt>
                <c:pt idx="2">
                  <c:v>166.61</c:v>
                </c:pt>
                <c:pt idx="3">
                  <c:v>195.28</c:v>
                </c:pt>
                <c:pt idx="4">
                  <c:v>256.27999999999997</c:v>
                </c:pt>
              </c:numCache>
            </c:numRef>
          </c:val>
          <c:extLst>
            <c:ext xmlns:c16="http://schemas.microsoft.com/office/drawing/2014/chart" uri="{C3380CC4-5D6E-409C-BE32-E72D297353CC}">
              <c16:uniqueId val="{00000000-F020-426A-8D06-9265F82561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F020-426A-8D06-9265F82561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当麻町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6400</v>
      </c>
      <c r="AM8" s="61"/>
      <c r="AN8" s="61"/>
      <c r="AO8" s="61"/>
      <c r="AP8" s="61"/>
      <c r="AQ8" s="61"/>
      <c r="AR8" s="61"/>
      <c r="AS8" s="61"/>
      <c r="AT8" s="52">
        <f>データ!$S$6</f>
        <v>204.9</v>
      </c>
      <c r="AU8" s="53"/>
      <c r="AV8" s="53"/>
      <c r="AW8" s="53"/>
      <c r="AX8" s="53"/>
      <c r="AY8" s="53"/>
      <c r="AZ8" s="53"/>
      <c r="BA8" s="53"/>
      <c r="BB8" s="54">
        <f>データ!$T$6</f>
        <v>31.23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50.43</v>
      </c>
      <c r="J10" s="53"/>
      <c r="K10" s="53"/>
      <c r="L10" s="53"/>
      <c r="M10" s="53"/>
      <c r="N10" s="53"/>
      <c r="O10" s="64"/>
      <c r="P10" s="54">
        <f>データ!$P$6</f>
        <v>92.04</v>
      </c>
      <c r="Q10" s="54"/>
      <c r="R10" s="54"/>
      <c r="S10" s="54"/>
      <c r="T10" s="54"/>
      <c r="U10" s="54"/>
      <c r="V10" s="54"/>
      <c r="W10" s="61">
        <f>データ!$Q$6</f>
        <v>3991</v>
      </c>
      <c r="X10" s="61"/>
      <c r="Y10" s="61"/>
      <c r="Z10" s="61"/>
      <c r="AA10" s="61"/>
      <c r="AB10" s="61"/>
      <c r="AC10" s="61"/>
      <c r="AD10" s="2"/>
      <c r="AE10" s="2"/>
      <c r="AF10" s="2"/>
      <c r="AG10" s="2"/>
      <c r="AH10" s="4"/>
      <c r="AI10" s="4"/>
      <c r="AJ10" s="4"/>
      <c r="AK10" s="4"/>
      <c r="AL10" s="61">
        <f>データ!$U$6</f>
        <v>5888</v>
      </c>
      <c r="AM10" s="61"/>
      <c r="AN10" s="61"/>
      <c r="AO10" s="61"/>
      <c r="AP10" s="61"/>
      <c r="AQ10" s="61"/>
      <c r="AR10" s="61"/>
      <c r="AS10" s="61"/>
      <c r="AT10" s="52">
        <f>データ!$V$6</f>
        <v>85.52</v>
      </c>
      <c r="AU10" s="53"/>
      <c r="AV10" s="53"/>
      <c r="AW10" s="53"/>
      <c r="AX10" s="53"/>
      <c r="AY10" s="53"/>
      <c r="AZ10" s="53"/>
      <c r="BA10" s="53"/>
      <c r="BB10" s="54">
        <f>データ!$W$6</f>
        <v>68.849999999999994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2OOpoU7YlaSU3FPahDtFiv4olqQWHnth+GE09dIdcapUKfrvfqtTTKicK28dWb5x04/JJDFr1al3yCoPQ0gEA==" saltValue="fwvJpkPD0cAJfhATXsNv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14541</v>
      </c>
      <c r="D6" s="34">
        <f t="shared" si="3"/>
        <v>46</v>
      </c>
      <c r="E6" s="34">
        <f t="shared" si="3"/>
        <v>1</v>
      </c>
      <c r="F6" s="34">
        <f t="shared" si="3"/>
        <v>0</v>
      </c>
      <c r="G6" s="34">
        <f t="shared" si="3"/>
        <v>1</v>
      </c>
      <c r="H6" s="34" t="str">
        <f t="shared" si="3"/>
        <v>北海道　当麻町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50.43</v>
      </c>
      <c r="P6" s="35">
        <f t="shared" si="3"/>
        <v>92.04</v>
      </c>
      <c r="Q6" s="35">
        <f t="shared" si="3"/>
        <v>3991</v>
      </c>
      <c r="R6" s="35">
        <f t="shared" si="3"/>
        <v>6400</v>
      </c>
      <c r="S6" s="35">
        <f t="shared" si="3"/>
        <v>204.9</v>
      </c>
      <c r="T6" s="35">
        <f t="shared" si="3"/>
        <v>31.23</v>
      </c>
      <c r="U6" s="35">
        <f t="shared" si="3"/>
        <v>5888</v>
      </c>
      <c r="V6" s="35">
        <f t="shared" si="3"/>
        <v>85.52</v>
      </c>
      <c r="W6" s="35">
        <f t="shared" si="3"/>
        <v>68.849999999999994</v>
      </c>
      <c r="X6" s="36">
        <f>IF(X7="",NA(),X7)</f>
        <v>105.22</v>
      </c>
      <c r="Y6" s="36">
        <f t="shared" ref="Y6:AG6" si="4">IF(Y7="",NA(),Y7)</f>
        <v>102.99</v>
      </c>
      <c r="Z6" s="36">
        <f t="shared" si="4"/>
        <v>123.99</v>
      </c>
      <c r="AA6" s="36">
        <f t="shared" si="4"/>
        <v>106.04</v>
      </c>
      <c r="AB6" s="36">
        <f t="shared" si="4"/>
        <v>81.400000000000006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636.20000000000005</v>
      </c>
      <c r="AU6" s="36">
        <f t="shared" ref="AU6:BC6" si="6">IF(AU7="",NA(),AU7)</f>
        <v>734.92</v>
      </c>
      <c r="AV6" s="36">
        <f t="shared" si="6"/>
        <v>245.44</v>
      </c>
      <c r="AW6" s="36">
        <f t="shared" si="6"/>
        <v>97.09</v>
      </c>
      <c r="AX6" s="36">
        <f t="shared" si="6"/>
        <v>75.489999999999995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295.08999999999997</v>
      </c>
      <c r="BF6" s="36">
        <f t="shared" ref="BF6:BN6" si="7">IF(BF7="",NA(),BF7)</f>
        <v>340.97</v>
      </c>
      <c r="BG6" s="36">
        <f t="shared" si="7"/>
        <v>373.92</v>
      </c>
      <c r="BH6" s="36">
        <f t="shared" si="7"/>
        <v>409.63</v>
      </c>
      <c r="BI6" s="36">
        <f t="shared" si="7"/>
        <v>585.65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102.67</v>
      </c>
      <c r="BQ6" s="36">
        <f t="shared" ref="BQ6:BY6" si="8">IF(BQ7="",NA(),BQ7)</f>
        <v>100.99</v>
      </c>
      <c r="BR6" s="36">
        <f t="shared" si="8"/>
        <v>121.23</v>
      </c>
      <c r="BS6" s="36">
        <f t="shared" si="8"/>
        <v>104.2</v>
      </c>
      <c r="BT6" s="36">
        <f t="shared" si="8"/>
        <v>78.489999999999995</v>
      </c>
      <c r="BU6" s="36">
        <f t="shared" si="8"/>
        <v>92.76</v>
      </c>
      <c r="BV6" s="36">
        <f t="shared" si="8"/>
        <v>93.28</v>
      </c>
      <c r="BW6" s="36">
        <f t="shared" si="8"/>
        <v>87.51</v>
      </c>
      <c r="BX6" s="36">
        <f t="shared" si="8"/>
        <v>84.77</v>
      </c>
      <c r="BY6" s="36">
        <f t="shared" si="8"/>
        <v>87.11</v>
      </c>
      <c r="BZ6" s="35" t="str">
        <f>IF(BZ7="","",IF(BZ7="-","【-】","【"&amp;SUBSTITUTE(TEXT(BZ7,"#,##0.00"),"-","△")&amp;"】"))</f>
        <v>【103.24】</v>
      </c>
      <c r="CA6" s="36">
        <f>IF(CA7="",NA(),CA7)</f>
        <v>197.29</v>
      </c>
      <c r="CB6" s="36">
        <f t="shared" ref="CB6:CJ6" si="9">IF(CB7="",NA(),CB7)</f>
        <v>201.53</v>
      </c>
      <c r="CC6" s="36">
        <f t="shared" si="9"/>
        <v>166.61</v>
      </c>
      <c r="CD6" s="36">
        <f t="shared" si="9"/>
        <v>195.28</v>
      </c>
      <c r="CE6" s="36">
        <f t="shared" si="9"/>
        <v>256.27999999999997</v>
      </c>
      <c r="CF6" s="36">
        <f t="shared" si="9"/>
        <v>208.67</v>
      </c>
      <c r="CG6" s="36">
        <f t="shared" si="9"/>
        <v>208.29</v>
      </c>
      <c r="CH6" s="36">
        <f t="shared" si="9"/>
        <v>218.42</v>
      </c>
      <c r="CI6" s="36">
        <f t="shared" si="9"/>
        <v>227.27</v>
      </c>
      <c r="CJ6" s="36">
        <f t="shared" si="9"/>
        <v>223.98</v>
      </c>
      <c r="CK6" s="35" t="str">
        <f>IF(CK7="","",IF(CK7="-","【-】","【"&amp;SUBSTITUTE(TEXT(CK7,"#,##0.00"),"-","△")&amp;"】"))</f>
        <v>【168.38】</v>
      </c>
      <c r="CL6" s="36">
        <f>IF(CL7="",NA(),CL7)</f>
        <v>67.510000000000005</v>
      </c>
      <c r="CM6" s="36">
        <f t="shared" ref="CM6:CU6" si="10">IF(CM7="",NA(),CM7)</f>
        <v>69.510000000000005</v>
      </c>
      <c r="CN6" s="36">
        <f t="shared" si="10"/>
        <v>66.239999999999995</v>
      </c>
      <c r="CO6" s="36">
        <f t="shared" si="10"/>
        <v>66.91</v>
      </c>
      <c r="CP6" s="36">
        <f t="shared" si="10"/>
        <v>64.89</v>
      </c>
      <c r="CQ6" s="36">
        <f t="shared" si="10"/>
        <v>49.08</v>
      </c>
      <c r="CR6" s="36">
        <f t="shared" si="10"/>
        <v>49.32</v>
      </c>
      <c r="CS6" s="36">
        <f t="shared" si="10"/>
        <v>50.24</v>
      </c>
      <c r="CT6" s="36">
        <f t="shared" si="10"/>
        <v>50.29</v>
      </c>
      <c r="CU6" s="36">
        <f t="shared" si="10"/>
        <v>49.64</v>
      </c>
      <c r="CV6" s="35" t="str">
        <f>IF(CV7="","",IF(CV7="-","【-】","【"&amp;SUBSTITUTE(TEXT(CV7,"#,##0.00"),"-","△")&amp;"】"))</f>
        <v>【60.00】</v>
      </c>
      <c r="CW6" s="36">
        <f>IF(CW7="",NA(),CW7)</f>
        <v>63.04</v>
      </c>
      <c r="CX6" s="36">
        <f t="shared" ref="CX6:DF6" si="11">IF(CX7="",NA(),CX7)</f>
        <v>61.38</v>
      </c>
      <c r="CY6" s="36">
        <f t="shared" si="11"/>
        <v>64.540000000000006</v>
      </c>
      <c r="CZ6" s="36">
        <f t="shared" si="11"/>
        <v>62.35</v>
      </c>
      <c r="DA6" s="36">
        <f t="shared" si="11"/>
        <v>65.03</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60.52</v>
      </c>
      <c r="DI6" s="36">
        <f t="shared" ref="DI6:DQ6" si="12">IF(DI7="",NA(),DI7)</f>
        <v>59.54</v>
      </c>
      <c r="DJ6" s="36">
        <f t="shared" si="12"/>
        <v>58.65</v>
      </c>
      <c r="DK6" s="36">
        <f t="shared" si="12"/>
        <v>58.85</v>
      </c>
      <c r="DL6" s="36">
        <f t="shared" si="12"/>
        <v>34.1</v>
      </c>
      <c r="DM6" s="36">
        <f t="shared" si="12"/>
        <v>47.44</v>
      </c>
      <c r="DN6" s="36">
        <f t="shared" si="12"/>
        <v>48.3</v>
      </c>
      <c r="DO6" s="36">
        <f t="shared" si="12"/>
        <v>45.14</v>
      </c>
      <c r="DP6" s="36">
        <f t="shared" si="12"/>
        <v>45.85</v>
      </c>
      <c r="DQ6" s="36">
        <f t="shared" si="12"/>
        <v>47.31</v>
      </c>
      <c r="DR6" s="35" t="str">
        <f>IF(DR7="","",IF(DR7="-","【-】","【"&amp;SUBSTITUTE(TEXT(DR7,"#,##0.00"),"-","△")&amp;"】"))</f>
        <v>【49.59】</v>
      </c>
      <c r="DS6" s="36">
        <f>IF(DS7="",NA(),DS7)</f>
        <v>51.26</v>
      </c>
      <c r="DT6" s="36">
        <f t="shared" ref="DT6:EB6" si="13">IF(DT7="",NA(),DT7)</f>
        <v>50.23</v>
      </c>
      <c r="DU6" s="36">
        <f t="shared" si="13"/>
        <v>51.57</v>
      </c>
      <c r="DV6" s="36">
        <f t="shared" si="13"/>
        <v>53.05</v>
      </c>
      <c r="DW6" s="36">
        <f t="shared" si="13"/>
        <v>59.02</v>
      </c>
      <c r="DX6" s="36">
        <f t="shared" si="13"/>
        <v>11.16</v>
      </c>
      <c r="DY6" s="36">
        <f t="shared" si="13"/>
        <v>12.43</v>
      </c>
      <c r="DZ6" s="36">
        <f t="shared" si="13"/>
        <v>13.58</v>
      </c>
      <c r="EA6" s="36">
        <f t="shared" si="13"/>
        <v>14.13</v>
      </c>
      <c r="EB6" s="36">
        <f t="shared" si="13"/>
        <v>16.77</v>
      </c>
      <c r="EC6" s="35" t="str">
        <f>IF(EC7="","",IF(EC7="-","【-】","【"&amp;SUBSTITUTE(TEXT(EC7,"#,##0.00"),"-","△")&amp;"】"))</f>
        <v>【19.44】</v>
      </c>
      <c r="ED6" s="36">
        <f>IF(ED7="",NA(),ED7)</f>
        <v>0.59</v>
      </c>
      <c r="EE6" s="36">
        <f t="shared" ref="EE6:EM6" si="14">IF(EE7="",NA(),EE7)</f>
        <v>1</v>
      </c>
      <c r="EF6" s="36">
        <f t="shared" si="14"/>
        <v>1.2</v>
      </c>
      <c r="EG6" s="36">
        <f t="shared" si="14"/>
        <v>0.53</v>
      </c>
      <c r="EH6" s="36">
        <f t="shared" si="14"/>
        <v>0.53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14541</v>
      </c>
      <c r="D7" s="38">
        <v>46</v>
      </c>
      <c r="E7" s="38">
        <v>1</v>
      </c>
      <c r="F7" s="38">
        <v>0</v>
      </c>
      <c r="G7" s="38">
        <v>1</v>
      </c>
      <c r="H7" s="38" t="s">
        <v>93</v>
      </c>
      <c r="I7" s="38" t="s">
        <v>94</v>
      </c>
      <c r="J7" s="38" t="s">
        <v>95</v>
      </c>
      <c r="K7" s="38" t="s">
        <v>96</v>
      </c>
      <c r="L7" s="38" t="s">
        <v>97</v>
      </c>
      <c r="M7" s="38" t="s">
        <v>98</v>
      </c>
      <c r="N7" s="39" t="s">
        <v>99</v>
      </c>
      <c r="O7" s="39">
        <v>50.43</v>
      </c>
      <c r="P7" s="39">
        <v>92.04</v>
      </c>
      <c r="Q7" s="39">
        <v>3991</v>
      </c>
      <c r="R7" s="39">
        <v>6400</v>
      </c>
      <c r="S7" s="39">
        <v>204.9</v>
      </c>
      <c r="T7" s="39">
        <v>31.23</v>
      </c>
      <c r="U7" s="39">
        <v>5888</v>
      </c>
      <c r="V7" s="39">
        <v>85.52</v>
      </c>
      <c r="W7" s="39">
        <v>68.849999999999994</v>
      </c>
      <c r="X7" s="39">
        <v>105.22</v>
      </c>
      <c r="Y7" s="39">
        <v>102.99</v>
      </c>
      <c r="Z7" s="39">
        <v>123.99</v>
      </c>
      <c r="AA7" s="39">
        <v>106.04</v>
      </c>
      <c r="AB7" s="39">
        <v>81.400000000000006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636.20000000000005</v>
      </c>
      <c r="AU7" s="39">
        <v>734.92</v>
      </c>
      <c r="AV7" s="39">
        <v>245.44</v>
      </c>
      <c r="AW7" s="39">
        <v>97.09</v>
      </c>
      <c r="AX7" s="39">
        <v>75.489999999999995</v>
      </c>
      <c r="AY7" s="39">
        <v>416.14</v>
      </c>
      <c r="AZ7" s="39">
        <v>371.89</v>
      </c>
      <c r="BA7" s="39">
        <v>293.23</v>
      </c>
      <c r="BB7" s="39">
        <v>300.14</v>
      </c>
      <c r="BC7" s="39">
        <v>301.04000000000002</v>
      </c>
      <c r="BD7" s="39">
        <v>264.97000000000003</v>
      </c>
      <c r="BE7" s="39">
        <v>295.08999999999997</v>
      </c>
      <c r="BF7" s="39">
        <v>340.97</v>
      </c>
      <c r="BG7" s="39">
        <v>373.92</v>
      </c>
      <c r="BH7" s="39">
        <v>409.63</v>
      </c>
      <c r="BI7" s="39">
        <v>585.65</v>
      </c>
      <c r="BJ7" s="39">
        <v>487.22</v>
      </c>
      <c r="BK7" s="39">
        <v>483.11</v>
      </c>
      <c r="BL7" s="39">
        <v>542.29999999999995</v>
      </c>
      <c r="BM7" s="39">
        <v>566.65</v>
      </c>
      <c r="BN7" s="39">
        <v>551.62</v>
      </c>
      <c r="BO7" s="39">
        <v>266.61</v>
      </c>
      <c r="BP7" s="39">
        <v>102.67</v>
      </c>
      <c r="BQ7" s="39">
        <v>100.99</v>
      </c>
      <c r="BR7" s="39">
        <v>121.23</v>
      </c>
      <c r="BS7" s="39">
        <v>104.2</v>
      </c>
      <c r="BT7" s="39">
        <v>78.489999999999995</v>
      </c>
      <c r="BU7" s="39">
        <v>92.76</v>
      </c>
      <c r="BV7" s="39">
        <v>93.28</v>
      </c>
      <c r="BW7" s="39">
        <v>87.51</v>
      </c>
      <c r="BX7" s="39">
        <v>84.77</v>
      </c>
      <c r="BY7" s="39">
        <v>87.11</v>
      </c>
      <c r="BZ7" s="39">
        <v>103.24</v>
      </c>
      <c r="CA7" s="39">
        <v>197.29</v>
      </c>
      <c r="CB7" s="39">
        <v>201.53</v>
      </c>
      <c r="CC7" s="39">
        <v>166.61</v>
      </c>
      <c r="CD7" s="39">
        <v>195.28</v>
      </c>
      <c r="CE7" s="39">
        <v>256.27999999999997</v>
      </c>
      <c r="CF7" s="39">
        <v>208.67</v>
      </c>
      <c r="CG7" s="39">
        <v>208.29</v>
      </c>
      <c r="CH7" s="39">
        <v>218.42</v>
      </c>
      <c r="CI7" s="39">
        <v>227.27</v>
      </c>
      <c r="CJ7" s="39">
        <v>223.98</v>
      </c>
      <c r="CK7" s="39">
        <v>168.38</v>
      </c>
      <c r="CL7" s="39">
        <v>67.510000000000005</v>
      </c>
      <c r="CM7" s="39">
        <v>69.510000000000005</v>
      </c>
      <c r="CN7" s="39">
        <v>66.239999999999995</v>
      </c>
      <c r="CO7" s="39">
        <v>66.91</v>
      </c>
      <c r="CP7" s="39">
        <v>64.89</v>
      </c>
      <c r="CQ7" s="39">
        <v>49.08</v>
      </c>
      <c r="CR7" s="39">
        <v>49.32</v>
      </c>
      <c r="CS7" s="39">
        <v>50.24</v>
      </c>
      <c r="CT7" s="39">
        <v>50.29</v>
      </c>
      <c r="CU7" s="39">
        <v>49.64</v>
      </c>
      <c r="CV7" s="39">
        <v>60</v>
      </c>
      <c r="CW7" s="39">
        <v>63.04</v>
      </c>
      <c r="CX7" s="39">
        <v>61.38</v>
      </c>
      <c r="CY7" s="39">
        <v>64.540000000000006</v>
      </c>
      <c r="CZ7" s="39">
        <v>62.35</v>
      </c>
      <c r="DA7" s="39">
        <v>65.03</v>
      </c>
      <c r="DB7" s="39">
        <v>79.3</v>
      </c>
      <c r="DC7" s="39">
        <v>79.34</v>
      </c>
      <c r="DD7" s="39">
        <v>78.650000000000006</v>
      </c>
      <c r="DE7" s="39">
        <v>77.73</v>
      </c>
      <c r="DF7" s="39">
        <v>78.09</v>
      </c>
      <c r="DG7" s="39">
        <v>89.8</v>
      </c>
      <c r="DH7" s="39">
        <v>60.52</v>
      </c>
      <c r="DI7" s="39">
        <v>59.54</v>
      </c>
      <c r="DJ7" s="39">
        <v>58.65</v>
      </c>
      <c r="DK7" s="39">
        <v>58.85</v>
      </c>
      <c r="DL7" s="39">
        <v>34.1</v>
      </c>
      <c r="DM7" s="39">
        <v>47.44</v>
      </c>
      <c r="DN7" s="39">
        <v>48.3</v>
      </c>
      <c r="DO7" s="39">
        <v>45.14</v>
      </c>
      <c r="DP7" s="39">
        <v>45.85</v>
      </c>
      <c r="DQ7" s="39">
        <v>47.31</v>
      </c>
      <c r="DR7" s="39">
        <v>49.59</v>
      </c>
      <c r="DS7" s="39">
        <v>51.26</v>
      </c>
      <c r="DT7" s="39">
        <v>50.23</v>
      </c>
      <c r="DU7" s="39">
        <v>51.57</v>
      </c>
      <c r="DV7" s="39">
        <v>53.05</v>
      </c>
      <c r="DW7" s="39">
        <v>59.02</v>
      </c>
      <c r="DX7" s="39">
        <v>11.16</v>
      </c>
      <c r="DY7" s="39">
        <v>12.43</v>
      </c>
      <c r="DZ7" s="39">
        <v>13.58</v>
      </c>
      <c r="EA7" s="39">
        <v>14.13</v>
      </c>
      <c r="EB7" s="39">
        <v>16.77</v>
      </c>
      <c r="EC7" s="39">
        <v>19.440000000000001</v>
      </c>
      <c r="ED7" s="39">
        <v>0.59</v>
      </c>
      <c r="EE7" s="39">
        <v>1</v>
      </c>
      <c r="EF7" s="39">
        <v>1.2</v>
      </c>
      <c r="EG7" s="39">
        <v>0.53</v>
      </c>
      <c r="EH7" s="39">
        <v>0.53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tohma2020062</cp:lastModifiedBy>
  <cp:lastPrinted>2021-01-19T02:50:14Z</cp:lastPrinted>
  <dcterms:created xsi:type="dcterms:W3CDTF">2020-12-04T02:01:52Z</dcterms:created>
  <dcterms:modified xsi:type="dcterms:W3CDTF">2021-01-20T04:14:13Z</dcterms:modified>
  <cp:category/>
</cp:coreProperties>
</file>