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oumusaver\建設水道課\【下水道係】\●調査物\調査物（振興局）\R3\経営企画分析表\"/>
    </mc:Choice>
  </mc:AlternateContent>
  <xr:revisionPtr revIDLastSave="0" documentId="13_ncr:1_{D427CA49-ECC6-4194-977E-AF063565DE13}" xr6:coauthVersionLast="44" xr6:coauthVersionMax="44" xr10:uidLastSave="{00000000-0000-0000-0000-000000000000}"/>
  <workbookProtection workbookAlgorithmName="SHA-512" workbookHashValue="56vc08e7FV/XQnAwvuYYc2AtESMZ9phnS9jdkqfhvnQsb9Kuph468U0rZgIdiUlKHtpnqKayPJjZZ5hUX5rn+Q==" workbookSaltValue="bnuLenflEvrvhh/cvgkrZg=="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<sst xmlns="http://schemas.openxmlformats.org/spreadsheetml/2006/main" count="228" uniqueCount="115">
  <si>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</si>
  <si>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</si>
  <si>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</si>
  <si>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</si>
  <si>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</si>
  <si>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</si>
  <si>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</si>
  <si>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</si>
  <si>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</si>
  <si>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</si>
  <si>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</si>
  <si>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</si>
  <si>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</si>
  <si>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</si>
  <si>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</si>
  <si>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</si>
  <si>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</si>
  <si>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</si>
  <si>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</si>
  <si>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</si>
  <si>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</si>
  <si>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</si>
  <si>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</si>
  <si>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</si>
  <si>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</si>
  <si>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</si>
  <si>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</si>
  <si>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</si>
  <si>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</si>
  <si>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</si>
  <si>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</si>
  <si>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</si>
  <si>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</si>
  <si>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</si>
  <si>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</si>
  <si>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</si>
  <si>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</si>
  <si>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</si>
  <si>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</si>
  <si>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</si>
  <si>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</si>
  <si>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</si>
  <si>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</si>
  <si>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</si>
  <si>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</si>
  <si>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</si>
  <si>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</si>
  <si>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</si>
  <si>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</si>
  <si>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</si>
  <si>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</si>
  <si>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</si>
  <si>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</si>
  <si>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</si>
  <si>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</si>
  <si>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</si>
  <si>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</si>
  <si>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</si>
  <si>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</si>
  <si>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</si>
  <si>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</si>
  <si>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</si>
  <si>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</si>
  <si>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</si>
  <si>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</si>
  <si>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</si>
  <si>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</si>
  <si>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</si>
  <si>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</si>
  <si>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</si>
  <si>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</si>
  <si>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</si>
  <si>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</si>
  <si>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</si>
  <si>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</si>
  <si>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</si>
  <si>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</si>
  <si>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</si>
  <si>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</si>
  <si>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</si>
  <si>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</si>
  <si>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</si>
  <si>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</si>
  <si>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</si>
  <si>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</si>
  <si>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</si>
  <si>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</si>
  <si>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</si>
  <si>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</si>
  <si>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</si>
  <si>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</si>
  <si>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</si>
  <si>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</si>
  <si>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</si>
  <si>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</si>
  <si>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</si>
  <si>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</si>
  <si>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</si>
  <si>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</si>
  <si>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</si>
  <si>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</si>
  <si>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</si>
  <si>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</si>
  <si>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</si>
  <si>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</si>
  <si>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</si>
  <si>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</si>
  <si>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</si>
  <si>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</si>
  <si>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</si>
  <si>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</si>
  <si>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</si>
  <si>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浄水場建設に伴い、減価償却率は減少傾向にありますが、未だ耐用年数を経過した管路が多く残存しているため、老朽化に起因した漏水事故の発生も多く有収率の悪化に繋がっています。</t>
    <phoneticPr fontId="4"/>
  </si>
  <si>
    <t>　当町水道事業の経営健全化を図るにあたり、有収率の向上が急務となっており、現在は漏水多発管路に重点を置き更新を行っています。また、道路工事等に合せて管路更新工事を行い、更新費用の抑制に努めています。
　今後も計画的な施設の更新を行い支出の抑制を図ってまいります。</t>
    <phoneticPr fontId="4"/>
  </si>
  <si>
    <t>　現在、当町水道事業の運営は、給水使用料と一般会計からの補助金により経営していますが、人口減少による収益減少のなか、耐用年数を経過した老朽施設の更新に伴う企業債の増加や維持管理費用の支出が増大し、経営を圧迫している状況です。</t>
    <rPh sb="21" eb="23">
      <t>イッパン</t>
    </rPh>
    <rPh sb="23" eb="25">
      <t>カイケイ</t>
    </rPh>
    <rPh sb="28" eb="30">
      <t>ホジョ</t>
    </rPh>
    <rPh sb="30" eb="31">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</si>
</sst>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c:v>
                </c:pt>
                <c:pt idx="1">
                  <c:v>1.2</c:v>
                </c:pt>
                <c:pt idx="2">
                  <c:v>0.53</c:v>
                </c:pt>
                <c:pt idx="3">
                  <c:v>0.53</c:v>
                </c:pt>
                <c:pt idx="4">
                  <c:v>0.2</c:v>
                </c:pt>
              </c:numCache>
            </c:numRef>
          </c:val>
          <c:extLst>
            <c:ext xmlns:c16="http://schemas.microsoft.com/office/drawing/2014/chart" uri="{C3380CC4-5D6E-409C-BE32-E72D297353CC}">
              <c16:uniqueId val="{00000000-BB99-4622-A2FD-991C34599D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BB99-4622-A2FD-991C34599D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69.510000000000005</c:v>
                </c:pt>
                <c:pt idx="1">
                  <c:v>66.239999999999995</c:v>
                </c:pt>
                <c:pt idx="2">
                  <c:v>66.91</c:v>
                </c:pt>
                <c:pt idx="3">
                  <c:v>64.89</c:v>
                </c:pt>
                <c:pt idx="4">
                  <c:v>64.5</c:v>
                </c:pt>
              </c:numCache>
            </c:numRef>
          </c:val>
          <c:extLst>
            <c:ext xmlns:c16="http://schemas.microsoft.com/office/drawing/2014/chart" uri="{C3380CC4-5D6E-409C-BE32-E72D297353CC}">
              <c16:uniqueId val="{00000000-B908-4506-89EF-98DC56238A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B908-4506-89EF-98DC56238A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61.38</c:v>
                </c:pt>
                <c:pt idx="1">
                  <c:v>64.540000000000006</c:v>
                </c:pt>
                <c:pt idx="2">
                  <c:v>62.35</c:v>
                </c:pt>
                <c:pt idx="3">
                  <c:v>65.03</c:v>
                </c:pt>
                <c:pt idx="4">
                  <c:v>65.11</c:v>
                </c:pt>
              </c:numCache>
            </c:numRef>
          </c:val>
          <c:extLst>
            <c:ext xmlns:c16="http://schemas.microsoft.com/office/drawing/2014/chart" uri="{C3380CC4-5D6E-409C-BE32-E72D297353CC}">
              <c16:uniqueId val="{00000000-E924-4332-B287-2874C11030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924-4332-B287-2874C11030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102.99</c:v>
                </c:pt>
                <c:pt idx="1">
                  <c:v>123.99</c:v>
                </c:pt>
                <c:pt idx="2">
                  <c:v>106.04</c:v>
                </c:pt>
                <c:pt idx="3">
                  <c:v>81.400000000000006</c:v>
                </c:pt>
                <c:pt idx="4">
                  <c:v>107.16</c:v>
                </c:pt>
              </c:numCache>
            </c:numRef>
          </c:val>
          <c:extLst>
            <c:ext xmlns:c16="http://schemas.microsoft.com/office/drawing/2014/chart" uri="{C3380CC4-5D6E-409C-BE32-E72D297353CC}">
              <c16:uniqueId val="{00000000-6181-4FF4-B32C-B13054E391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6181-4FF4-B32C-B13054E391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59.54</c:v>
                </c:pt>
                <c:pt idx="1">
                  <c:v>58.65</c:v>
                </c:pt>
                <c:pt idx="2">
                  <c:v>58.85</c:v>
                </c:pt>
                <c:pt idx="3">
                  <c:v>34.1</c:v>
                </c:pt>
                <c:pt idx="4">
                  <c:v>35.83</c:v>
                </c:pt>
              </c:numCache>
            </c:numRef>
          </c:val>
          <c:extLst>
            <c:ext xmlns:c16="http://schemas.microsoft.com/office/drawing/2014/chart" uri="{C3380CC4-5D6E-409C-BE32-E72D297353CC}">
              <c16:uniqueId val="{00000000-E8B8-47B4-9FC7-D9AA587E4A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E8B8-47B4-9FC7-D9AA587E4A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50.23</c:v>
                </c:pt>
                <c:pt idx="1">
                  <c:v>51.57</c:v>
                </c:pt>
                <c:pt idx="2">
                  <c:v>53.05</c:v>
                </c:pt>
                <c:pt idx="3">
                  <c:v>59.02</c:v>
                </c:pt>
                <c:pt idx="4">
                  <c:v>66.239999999999995</c:v>
                </c:pt>
              </c:numCache>
            </c:numRef>
          </c:val>
          <c:extLst>
            <c:ext xmlns:c16="http://schemas.microsoft.com/office/drawing/2014/chart" uri="{C3380CC4-5D6E-409C-BE32-E72D297353CC}">
              <c16:uniqueId val="{00000000-444C-42CD-AC0C-2050C05189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444C-42CD-AC0C-2050C05189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2A-45CA-AC39-F1D898FFF9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142A-45CA-AC39-F1D898FFF9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734.92</c:v>
                </c:pt>
                <c:pt idx="1">
                  <c:v>245.44</c:v>
                </c:pt>
                <c:pt idx="2">
                  <c:v>97.09</c:v>
                </c:pt>
                <c:pt idx="3">
                  <c:v>75.489999999999995</c:v>
                </c:pt>
                <c:pt idx="4">
                  <c:v>559.16</c:v>
                </c:pt>
              </c:numCache>
            </c:numRef>
          </c:val>
          <c:extLst>
            <c:ext xmlns:c16="http://schemas.microsoft.com/office/drawing/2014/chart" uri="{C3380CC4-5D6E-409C-BE32-E72D297353CC}">
              <c16:uniqueId val="{00000000-907C-447D-A536-3B12EFD661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907C-447D-A536-3B12EFD661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340.97</c:v>
                </c:pt>
                <c:pt idx="1">
                  <c:v>373.92</c:v>
                </c:pt>
                <c:pt idx="2">
                  <c:v>409.63</c:v>
                </c:pt>
                <c:pt idx="3">
                  <c:v>585.65</c:v>
                </c:pt>
                <c:pt idx="4">
                  <c:v>845.83</c:v>
                </c:pt>
              </c:numCache>
            </c:numRef>
          </c:val>
          <c:extLst>
            <c:ext xmlns:c16="http://schemas.microsoft.com/office/drawing/2014/chart" uri="{C3380CC4-5D6E-409C-BE32-E72D297353CC}">
              <c16:uniqueId val="{00000000-87B1-446F-981D-C5D91998F9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87B1-446F-981D-C5D91998F9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100.99</c:v>
                </c:pt>
                <c:pt idx="1">
                  <c:v>121.23</c:v>
                </c:pt>
                <c:pt idx="2">
                  <c:v>104.2</c:v>
                </c:pt>
                <c:pt idx="3">
                  <c:v>78.489999999999995</c:v>
                </c:pt>
                <c:pt idx="4">
                  <c:v>83.48</c:v>
                </c:pt>
              </c:numCache>
            </c:numRef>
          </c:val>
          <c:extLst>
            <c:ext xmlns:c16="http://schemas.microsoft.com/office/drawing/2014/chart" uri="{C3380CC4-5D6E-409C-BE32-E72D297353CC}">
              <c16:uniqueId val="{00000000-9B03-4584-98CB-A5C9168D3D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B03-4584-98CB-A5C9168D3D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201.53</c:v>
                </c:pt>
                <c:pt idx="1">
                  <c:v>166.61</c:v>
                </c:pt>
                <c:pt idx="2">
                  <c:v>195.28</c:v>
                </c:pt>
                <c:pt idx="3">
                  <c:v>256.27999999999997</c:v>
                </c:pt>
                <c:pt idx="4">
                  <c:v>268.89999999999998</c:v>
                </c:pt>
              </c:numCache>
            </c:numRef>
          </c:val>
          <c:extLst>
            <c:ext xmlns:c16="http://schemas.microsoft.com/office/drawing/2014/chart" uri="{C3380CC4-5D6E-409C-BE32-E72D297353CC}">
              <c16:uniqueId val="{00000000-96C8-489D-A1A3-5F388B30EC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96C8-489D-A1A3-5F388B30EC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当麻町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6372</v>
      </c>
      <c r="AM8" s="61"/>
      <c r="AN8" s="61"/>
      <c r="AO8" s="61"/>
      <c r="AP8" s="61"/>
      <c r="AQ8" s="61"/>
      <c r="AR8" s="61"/>
      <c r="AS8" s="61"/>
      <c r="AT8" s="52">
        <f>データ!$S$6</f>
        <v>204.9</v>
      </c>
      <c r="AU8" s="53"/>
      <c r="AV8" s="53"/>
      <c r="AW8" s="53"/>
      <c r="AX8" s="53"/>
      <c r="AY8" s="53"/>
      <c r="AZ8" s="53"/>
      <c r="BA8" s="53"/>
      <c r="BB8" s="54">
        <f>データ!$T$6</f>
        <v>31.1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57.7</v>
      </c>
      <c r="J10" s="53"/>
      <c r="K10" s="53"/>
      <c r="L10" s="53"/>
      <c r="M10" s="53"/>
      <c r="N10" s="53"/>
      <c r="O10" s="64"/>
      <c r="P10" s="54">
        <f>データ!$P$6</f>
        <v>91.97</v>
      </c>
      <c r="Q10" s="54"/>
      <c r="R10" s="54"/>
      <c r="S10" s="54"/>
      <c r="T10" s="54"/>
      <c r="U10" s="54"/>
      <c r="V10" s="54"/>
      <c r="W10" s="61">
        <f>データ!$Q$6</f>
        <v>4590</v>
      </c>
      <c r="X10" s="61"/>
      <c r="Y10" s="61"/>
      <c r="Z10" s="61"/>
      <c r="AA10" s="61"/>
      <c r="AB10" s="61"/>
      <c r="AC10" s="61"/>
      <c r="AD10" s="2"/>
      <c r="AE10" s="2"/>
      <c r="AF10" s="2"/>
      <c r="AG10" s="2"/>
      <c r="AH10" s="4"/>
      <c r="AI10" s="4"/>
      <c r="AJ10" s="4"/>
      <c r="AK10" s="4"/>
      <c r="AL10" s="61">
        <f>データ!$U$6</f>
        <v>5833</v>
      </c>
      <c r="AM10" s="61"/>
      <c r="AN10" s="61"/>
      <c r="AO10" s="61"/>
      <c r="AP10" s="61"/>
      <c r="AQ10" s="61"/>
      <c r="AR10" s="61"/>
      <c r="AS10" s="61"/>
      <c r="AT10" s="52">
        <f>データ!$V$6</f>
        <v>85.52</v>
      </c>
      <c r="AU10" s="53"/>
      <c r="AV10" s="53"/>
      <c r="AW10" s="53"/>
      <c r="AX10" s="53"/>
      <c r="AY10" s="53"/>
      <c r="AZ10" s="53"/>
      <c r="BA10" s="53"/>
      <c r="BB10" s="54">
        <f>データ!$W$6</f>
        <v>68.209999999999994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y19N+GnYJl4kdUNNxSStwcXO2omVTaAslGLxMbYGDhGVYJBP6tg/r4Tj21jxbueImOasptla9cehEc2zo7Q0Q==" saltValue="UhiOKKZCm3mVYYIDoDq6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14541</v>
      </c>
      <c r="D6" s="34">
        <f t="shared" si="3"/>
        <v>46</v>
      </c>
      <c r="E6" s="34">
        <f t="shared" si="3"/>
        <v>1</v>
      </c>
      <c r="F6" s="34">
        <f t="shared" si="3"/>
        <v>0</v>
      </c>
      <c r="G6" s="34">
        <f t="shared" si="3"/>
        <v>1</v>
      </c>
      <c r="H6" s="34" t="str">
        <f t="shared" si="3"/>
        <v>北海道　当麻町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57.7</v>
      </c>
      <c r="P6" s="35">
        <f t="shared" si="3"/>
        <v>91.97</v>
      </c>
      <c r="Q6" s="35">
        <f t="shared" si="3"/>
        <v>4590</v>
      </c>
      <c r="R6" s="35">
        <f t="shared" si="3"/>
        <v>6372</v>
      </c>
      <c r="S6" s="35">
        <f t="shared" si="3"/>
        <v>204.9</v>
      </c>
      <c r="T6" s="35">
        <f t="shared" si="3"/>
        <v>31.1</v>
      </c>
      <c r="U6" s="35">
        <f t="shared" si="3"/>
        <v>5833</v>
      </c>
      <c r="V6" s="35">
        <f t="shared" si="3"/>
        <v>85.52</v>
      </c>
      <c r="W6" s="35">
        <f t="shared" si="3"/>
        <v>68.209999999999994</v>
      </c>
      <c r="X6" s="36">
        <f>IF(X7="",NA(),X7)</f>
        <v>102.99</v>
      </c>
      <c r="Y6" s="36">
        <f t="shared" ref="Y6:AG6" si="4">IF(Y7="",NA(),Y7)</f>
        <v>123.99</v>
      </c>
      <c r="Z6" s="36">
        <f t="shared" si="4"/>
        <v>106.04</v>
      </c>
      <c r="AA6" s="36">
        <f t="shared" si="4"/>
        <v>81.400000000000006</v>
      </c>
      <c r="AB6" s="36">
        <f t="shared" si="4"/>
        <v>107.16</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734.92</v>
      </c>
      <c r="AU6" s="36">
        <f t="shared" ref="AU6:BC6" si="6">IF(AU7="",NA(),AU7)</f>
        <v>245.44</v>
      </c>
      <c r="AV6" s="36">
        <f t="shared" si="6"/>
        <v>97.09</v>
      </c>
      <c r="AW6" s="36">
        <f t="shared" si="6"/>
        <v>75.489999999999995</v>
      </c>
      <c r="AX6" s="36">
        <f t="shared" si="6"/>
        <v>559.16</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340.97</v>
      </c>
      <c r="BF6" s="36">
        <f t="shared" ref="BF6:BN6" si="7">IF(BF7="",NA(),BF7)</f>
        <v>373.92</v>
      </c>
      <c r="BG6" s="36">
        <f t="shared" si="7"/>
        <v>409.63</v>
      </c>
      <c r="BH6" s="36">
        <f t="shared" si="7"/>
        <v>585.65</v>
      </c>
      <c r="BI6" s="36">
        <f t="shared" si="7"/>
        <v>845.83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100.99</v>
      </c>
      <c r="BQ6" s="36">
        <f t="shared" ref="BQ6:BY6" si="8">IF(BQ7="",NA(),BQ7)</f>
        <v>121.23</v>
      </c>
      <c r="BR6" s="36">
        <f t="shared" si="8"/>
        <v>104.2</v>
      </c>
      <c r="BS6" s="36">
        <f t="shared" si="8"/>
        <v>78.489999999999995</v>
      </c>
      <c r="BT6" s="36">
        <f t="shared" si="8"/>
        <v>83.48</v>
      </c>
      <c r="BU6" s="36">
        <f t="shared" si="8"/>
        <v>93.28</v>
      </c>
      <c r="BV6" s="36">
        <f t="shared" si="8"/>
        <v>87.51</v>
      </c>
      <c r="BW6" s="36">
        <f t="shared" si="8"/>
        <v>84.77</v>
      </c>
      <c r="BX6" s="36">
        <f t="shared" si="8"/>
        <v>87.11</v>
      </c>
      <c r="BY6" s="36">
        <f t="shared" si="8"/>
        <v>82.78</v>
      </c>
      <c r="BZ6" s="35" t="str">
        <f>IF(BZ7="","",IF(BZ7="-","【-】","【"&amp;SUBSTITUTE(TEXT(BZ7,"#,##0.00"),"-","△")&amp;"】"))</f>
        <v>【100.05】</v>
      </c>
      <c r="CA6" s="36">
        <f>IF(CA7="",NA(),CA7)</f>
        <v>201.53</v>
      </c>
      <c r="CB6" s="36">
        <f t="shared" ref="CB6:CJ6" si="9">IF(CB7="",NA(),CB7)</f>
        <v>166.61</v>
      </c>
      <c r="CC6" s="36">
        <f t="shared" si="9"/>
        <v>195.28</v>
      </c>
      <c r="CD6" s="36">
        <f t="shared" si="9"/>
        <v>256.27999999999997</v>
      </c>
      <c r="CE6" s="36">
        <f t="shared" si="9"/>
        <v>268.89999999999998</v>
      </c>
      <c r="CF6" s="36">
        <f t="shared" si="9"/>
        <v>208.29</v>
      </c>
      <c r="CG6" s="36">
        <f t="shared" si="9"/>
        <v>218.42</v>
      </c>
      <c r="CH6" s="36">
        <f t="shared" si="9"/>
        <v>227.27</v>
      </c>
      <c r="CI6" s="36">
        <f t="shared" si="9"/>
        <v>223.98</v>
      </c>
      <c r="CJ6" s="36">
        <f t="shared" si="9"/>
        <v>225.09</v>
      </c>
      <c r="CK6" s="35" t="str">
        <f>IF(CK7="","",IF(CK7="-","【-】","【"&amp;SUBSTITUTE(TEXT(CK7,"#,##0.00"),"-","△")&amp;"】"))</f>
        <v>【166.40】</v>
      </c>
      <c r="CL6" s="36">
        <f>IF(CL7="",NA(),CL7)</f>
        <v>69.510000000000005</v>
      </c>
      <c r="CM6" s="36">
        <f t="shared" ref="CM6:CU6" si="10">IF(CM7="",NA(),CM7)</f>
        <v>66.239999999999995</v>
      </c>
      <c r="CN6" s="36">
        <f t="shared" si="10"/>
        <v>66.91</v>
      </c>
      <c r="CO6" s="36">
        <f t="shared" si="10"/>
        <v>64.89</v>
      </c>
      <c r="CP6" s="36">
        <f t="shared" si="10"/>
        <v>64.5</v>
      </c>
      <c r="CQ6" s="36">
        <f t="shared" si="10"/>
        <v>49.32</v>
      </c>
      <c r="CR6" s="36">
        <f t="shared" si="10"/>
        <v>50.24</v>
      </c>
      <c r="CS6" s="36">
        <f t="shared" si="10"/>
        <v>50.29</v>
      </c>
      <c r="CT6" s="36">
        <f t="shared" si="10"/>
        <v>49.64</v>
      </c>
      <c r="CU6" s="36">
        <f t="shared" si="10"/>
        <v>49.38</v>
      </c>
      <c r="CV6" s="35" t="str">
        <f>IF(CV7="","",IF(CV7="-","【-】","【"&amp;SUBSTITUTE(TEXT(CV7,"#,##0.00"),"-","△")&amp;"】"))</f>
        <v>【60.69】</v>
      </c>
      <c r="CW6" s="36">
        <f>IF(CW7="",NA(),CW7)</f>
        <v>61.38</v>
      </c>
      <c r="CX6" s="36">
        <f t="shared" ref="CX6:DF6" si="11">IF(CX7="",NA(),CX7)</f>
        <v>64.540000000000006</v>
      </c>
      <c r="CY6" s="36">
        <f t="shared" si="11"/>
        <v>62.35</v>
      </c>
      <c r="CZ6" s="36">
        <f t="shared" si="11"/>
        <v>65.03</v>
      </c>
      <c r="DA6" s="36">
        <f t="shared" si="11"/>
        <v>65.11</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59.54</v>
      </c>
      <c r="DI6" s="36">
        <f t="shared" ref="DI6:DQ6" si="12">IF(DI7="",NA(),DI7)</f>
        <v>58.65</v>
      </c>
      <c r="DJ6" s="36">
        <f t="shared" si="12"/>
        <v>58.85</v>
      </c>
      <c r="DK6" s="36">
        <f t="shared" si="12"/>
        <v>34.1</v>
      </c>
      <c r="DL6" s="36">
        <f t="shared" si="12"/>
        <v>35.83</v>
      </c>
      <c r="DM6" s="36">
        <f t="shared" si="12"/>
        <v>48.3</v>
      </c>
      <c r="DN6" s="36">
        <f t="shared" si="12"/>
        <v>45.14</v>
      </c>
      <c r="DO6" s="36">
        <f t="shared" si="12"/>
        <v>45.85</v>
      </c>
      <c r="DP6" s="36">
        <f t="shared" si="12"/>
        <v>47.31</v>
      </c>
      <c r="DQ6" s="36">
        <f t="shared" si="12"/>
        <v>47.5</v>
      </c>
      <c r="DR6" s="35" t="str">
        <f>IF(DR7="","",IF(DR7="-","【-】","【"&amp;SUBSTITUTE(TEXT(DR7,"#,##0.00"),"-","△")&amp;"】"))</f>
        <v>【50.19】</v>
      </c>
      <c r="DS6" s="36">
        <f>IF(DS7="",NA(),DS7)</f>
        <v>50.23</v>
      </c>
      <c r="DT6" s="36">
        <f t="shared" ref="DT6:EB6" si="13">IF(DT7="",NA(),DT7)</f>
        <v>51.57</v>
      </c>
      <c r="DU6" s="36">
        <f t="shared" si="13"/>
        <v>53.05</v>
      </c>
      <c r="DV6" s="36">
        <f t="shared" si="13"/>
        <v>59.02</v>
      </c>
      <c r="DW6" s="36">
        <f t="shared" si="13"/>
        <v>66.239999999999995</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1</v>
      </c>
      <c r="EE6" s="36">
        <f t="shared" ref="EE6:EM6" si="14">IF(EE7="",NA(),EE7)</f>
        <v>1.2</v>
      </c>
      <c r="EF6" s="36">
        <f t="shared" si="14"/>
        <v>0.53</v>
      </c>
      <c r="EG6" s="36">
        <f t="shared" si="14"/>
        <v>0.53</v>
      </c>
      <c r="EH6" s="36">
        <f t="shared" si="14"/>
        <v>0.2</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14541</v>
      </c>
      <c r="D7" s="38">
        <v>46</v>
      </c>
      <c r="E7" s="38">
        <v>1</v>
      </c>
      <c r="F7" s="38">
        <v>0</v>
      </c>
      <c r="G7" s="38">
        <v>1</v>
      </c>
      <c r="H7" s="38" t="s">
        <v>93</v>
      </c>
      <c r="I7" s="38" t="s">
        <v>94</v>
      </c>
      <c r="J7" s="38" t="s">
        <v>95</v>
      </c>
      <c r="K7" s="38" t="s">
        <v>96</v>
      </c>
      <c r="L7" s="38" t="s">
        <v>97</v>
      </c>
      <c r="M7" s="38" t="s">
        <v>98</v>
      </c>
      <c r="N7" s="39" t="s">
        <v>99</v>
      </c>
      <c r="O7" s="39">
        <v>57.7</v>
      </c>
      <c r="P7" s="39">
        <v>91.97</v>
      </c>
      <c r="Q7" s="39">
        <v>4590</v>
      </c>
      <c r="R7" s="39">
        <v>6372</v>
      </c>
      <c r="S7" s="39">
        <v>204.9</v>
      </c>
      <c r="T7" s="39">
        <v>31.1</v>
      </c>
      <c r="U7" s="39">
        <v>5833</v>
      </c>
      <c r="V7" s="39">
        <v>85.52</v>
      </c>
      <c r="W7" s="39">
        <v>68.209999999999994</v>
      </c>
      <c r="X7" s="39">
        <v>102.99</v>
      </c>
      <c r="Y7" s="39">
        <v>123.99</v>
      </c>
      <c r="Z7" s="39">
        <v>106.04</v>
      </c>
      <c r="AA7" s="39">
        <v>81.400000000000006</v>
      </c>
      <c r="AB7" s="39">
        <v>107.16</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734.92</v>
      </c>
      <c r="AU7" s="39">
        <v>245.44</v>
      </c>
      <c r="AV7" s="39">
        <v>97.09</v>
      </c>
      <c r="AW7" s="39">
        <v>75.489999999999995</v>
      </c>
      <c r="AX7" s="39">
        <v>559.16</v>
      </c>
      <c r="AY7" s="39">
        <v>371.89</v>
      </c>
      <c r="AZ7" s="39">
        <v>293.23</v>
      </c>
      <c r="BA7" s="39">
        <v>300.14</v>
      </c>
      <c r="BB7" s="39">
        <v>301.04000000000002</v>
      </c>
      <c r="BC7" s="39">
        <v>305.08</v>
      </c>
      <c r="BD7" s="39">
        <v>260.31</v>
      </c>
      <c r="BE7" s="39">
        <v>340.97</v>
      </c>
      <c r="BF7" s="39">
        <v>373.92</v>
      </c>
      <c r="BG7" s="39">
        <v>409.63</v>
      </c>
      <c r="BH7" s="39">
        <v>585.65</v>
      </c>
      <c r="BI7" s="39">
        <v>845.83</v>
      </c>
      <c r="BJ7" s="39">
        <v>483.11</v>
      </c>
      <c r="BK7" s="39">
        <v>542.29999999999995</v>
      </c>
      <c r="BL7" s="39">
        <v>566.65</v>
      </c>
      <c r="BM7" s="39">
        <v>551.62</v>
      </c>
      <c r="BN7" s="39">
        <v>585.59</v>
      </c>
      <c r="BO7" s="39">
        <v>275.67</v>
      </c>
      <c r="BP7" s="39">
        <v>100.99</v>
      </c>
      <c r="BQ7" s="39">
        <v>121.23</v>
      </c>
      <c r="BR7" s="39">
        <v>104.2</v>
      </c>
      <c r="BS7" s="39">
        <v>78.489999999999995</v>
      </c>
      <c r="BT7" s="39">
        <v>83.48</v>
      </c>
      <c r="BU7" s="39">
        <v>93.28</v>
      </c>
      <c r="BV7" s="39">
        <v>87.51</v>
      </c>
      <c r="BW7" s="39">
        <v>84.77</v>
      </c>
      <c r="BX7" s="39">
        <v>87.11</v>
      </c>
      <c r="BY7" s="39">
        <v>82.78</v>
      </c>
      <c r="BZ7" s="39">
        <v>100.05</v>
      </c>
      <c r="CA7" s="39">
        <v>201.53</v>
      </c>
      <c r="CB7" s="39">
        <v>166.61</v>
      </c>
      <c r="CC7" s="39">
        <v>195.28</v>
      </c>
      <c r="CD7" s="39">
        <v>256.27999999999997</v>
      </c>
      <c r="CE7" s="39">
        <v>268.89999999999998</v>
      </c>
      <c r="CF7" s="39">
        <v>208.29</v>
      </c>
      <c r="CG7" s="39">
        <v>218.42</v>
      </c>
      <c r="CH7" s="39">
        <v>227.27</v>
      </c>
      <c r="CI7" s="39">
        <v>223.98</v>
      </c>
      <c r="CJ7" s="39">
        <v>225.09</v>
      </c>
      <c r="CK7" s="39">
        <v>166.4</v>
      </c>
      <c r="CL7" s="39">
        <v>69.510000000000005</v>
      </c>
      <c r="CM7" s="39">
        <v>66.239999999999995</v>
      </c>
      <c r="CN7" s="39">
        <v>66.91</v>
      </c>
      <c r="CO7" s="39">
        <v>64.89</v>
      </c>
      <c r="CP7" s="39">
        <v>64.5</v>
      </c>
      <c r="CQ7" s="39">
        <v>49.32</v>
      </c>
      <c r="CR7" s="39">
        <v>50.24</v>
      </c>
      <c r="CS7" s="39">
        <v>50.29</v>
      </c>
      <c r="CT7" s="39">
        <v>49.64</v>
      </c>
      <c r="CU7" s="39">
        <v>49.38</v>
      </c>
      <c r="CV7" s="39">
        <v>60.69</v>
      </c>
      <c r="CW7" s="39">
        <v>61.38</v>
      </c>
      <c r="CX7" s="39">
        <v>64.540000000000006</v>
      </c>
      <c r="CY7" s="39">
        <v>62.35</v>
      </c>
      <c r="CZ7" s="39">
        <v>65.03</v>
      </c>
      <c r="DA7" s="39">
        <v>65.11</v>
      </c>
      <c r="DB7" s="39">
        <v>79.34</v>
      </c>
      <c r="DC7" s="39">
        <v>78.650000000000006</v>
      </c>
      <c r="DD7" s="39">
        <v>77.73</v>
      </c>
      <c r="DE7" s="39">
        <v>78.09</v>
      </c>
      <c r="DF7" s="39">
        <v>78.010000000000005</v>
      </c>
      <c r="DG7" s="39">
        <v>89.82</v>
      </c>
      <c r="DH7" s="39">
        <v>59.54</v>
      </c>
      <c r="DI7" s="39">
        <v>58.65</v>
      </c>
      <c r="DJ7" s="39">
        <v>58.85</v>
      </c>
      <c r="DK7" s="39">
        <v>34.1</v>
      </c>
      <c r="DL7" s="39">
        <v>35.83</v>
      </c>
      <c r="DM7" s="39">
        <v>48.3</v>
      </c>
      <c r="DN7" s="39">
        <v>45.14</v>
      </c>
      <c r="DO7" s="39">
        <v>45.85</v>
      </c>
      <c r="DP7" s="39">
        <v>47.31</v>
      </c>
      <c r="DQ7" s="39">
        <v>47.5</v>
      </c>
      <c r="DR7" s="39">
        <v>50.19</v>
      </c>
      <c r="DS7" s="39">
        <v>50.23</v>
      </c>
      <c r="DT7" s="39">
        <v>51.57</v>
      </c>
      <c r="DU7" s="39">
        <v>53.05</v>
      </c>
      <c r="DV7" s="39">
        <v>59.02</v>
      </c>
      <c r="DW7" s="39">
        <v>66.239999999999995</v>
      </c>
      <c r="DX7" s="39">
        <v>12.43</v>
      </c>
      <c r="DY7" s="39">
        <v>13.58</v>
      </c>
      <c r="DZ7" s="39">
        <v>14.13</v>
      </c>
      <c r="EA7" s="39">
        <v>16.77</v>
      </c>
      <c r="EB7" s="39">
        <v>17.399999999999999</v>
      </c>
      <c r="EC7" s="39">
        <v>20.63</v>
      </c>
      <c r="ED7" s="39">
        <v>1</v>
      </c>
      <c r="EE7" s="39">
        <v>1.2</v>
      </c>
      <c r="EF7" s="39">
        <v>0.53</v>
      </c>
      <c r="EG7" s="39">
        <v>0.53</v>
      </c>
      <c r="EH7" s="39">
        <v>0.2</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tohma2020059</cp:lastModifiedBy>
  <cp:lastPrinted>2022-01-14T07:31:17Z</cp:lastPrinted>
  <dcterms:created xsi:type="dcterms:W3CDTF">2021-12-03T06:41:48Z</dcterms:created>
  <dcterms:modified xsi:type="dcterms:W3CDTF">2022-01-14T07:35:38Z</dcterms:modified>
  <cp:category/>
</cp:coreProperties>
</file>